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 tabRatio="601" firstSheet="1" activeTab="5"/>
  </bookViews>
  <sheets>
    <sheet name="XXXXXX" sheetId="1" state="hidden" r:id="rId1"/>
    <sheet name="需填写项目红色区域需覆盖" sheetId="2" r:id="rId2"/>
    <sheet name="资产评估结果汇总表 " sheetId="4" state="hidden" r:id="rId3"/>
    <sheet name="资产汇总" sheetId="5" state="hidden" r:id="rId4"/>
    <sheet name="汇总" sheetId="17" r:id="rId5"/>
    <sheet name="固定资产" sheetId="2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pgz101">'[1]#REF!'!$K$33</definedName>
    <definedName name="_______pgz102">'[1]#REF!'!$I$34</definedName>
    <definedName name="_______pgz103">'[1]#REF!'!$I$33</definedName>
    <definedName name="_______pgz104">'[1]#REF!'!$F$34</definedName>
    <definedName name="_______pgz105">'[1]#REF!'!$G$34</definedName>
    <definedName name="_______pgz106">'[1]#REF!'!$F$34</definedName>
    <definedName name="_______pgz511">'[1]#REF!'!$N$17</definedName>
    <definedName name="_______pgz512">'[1]#REF!'!$N$22</definedName>
    <definedName name="_______pgz513">'[1]#REF!'!$O$33</definedName>
    <definedName name="_______pgz521">'[1]#REF!'!$O$55</definedName>
    <definedName name="_______pgz522">'[1]#REF!'!$O$23</definedName>
    <definedName name="_______pgz523">'[1]#REF!'!$O$20</definedName>
    <definedName name="_______pgz53">'[1]#REF!'!$K$33</definedName>
    <definedName name="_______pgz541">'[1]#REF!'!$I$33</definedName>
    <definedName name="_______pgz542">'[1]#REF!'!$M$32</definedName>
    <definedName name="_______pgz55">'[1]#REF!'!$F$34</definedName>
    <definedName name="_______pgz56">'[1]#REF!'!$F$34</definedName>
    <definedName name="_______pgz61">'[1]#REF!'!$L$32</definedName>
    <definedName name="_______pgz62">'[1]#REF!'!$I$32</definedName>
    <definedName name="_______pgz71">'[1]#REF!'!$I$33</definedName>
    <definedName name="_______pgz72">'[1]#REF!'!$I$33</definedName>
    <definedName name="_______pgz81">'[1]#REF!'!$F$34</definedName>
    <definedName name="_______pgz82">'[1]#REF!'!$F$34</definedName>
    <definedName name="_______pgz91">'[1]#REF!'!$K$33</definedName>
    <definedName name="_______pgz910">'[1]#REF!'!$G$34</definedName>
    <definedName name="_______pgz911">'[1]#REF!'!$G$28</definedName>
    <definedName name="_______pgz912">'[1]#REF!'!$H$33</definedName>
    <definedName name="_______pgz913">'[1]#REF!'!$H$34</definedName>
    <definedName name="_______pgz92">'[1]#REF!'!$H$34</definedName>
    <definedName name="_______pgz95">'[1]#REF!'!$G$34</definedName>
    <definedName name="_______pgz97">'[1]#REF!'!$F$34</definedName>
    <definedName name="_______pgz98">'[1]#REF!'!$F$34</definedName>
    <definedName name="_______yz511">#REF!</definedName>
    <definedName name="_______yz512">#REF!</definedName>
    <definedName name="_______yz513">#REF!</definedName>
    <definedName name="_______yz521">#REF!</definedName>
    <definedName name="_______yz522">#REF!</definedName>
    <definedName name="_______yz523">#REF!</definedName>
    <definedName name="______0">#REF!</definedName>
    <definedName name="______JC22" hidden="1">{"Summ CFT",#N/A,FALSE,"CFT";"Full CFT",#N/A,FALSE,"CFT"}</definedName>
    <definedName name="______pgz101">'[1]#REF!'!$K$33</definedName>
    <definedName name="______pgz102">'[1]#REF!'!$I$34</definedName>
    <definedName name="______pgz103">'[1]#REF!'!$I$33</definedName>
    <definedName name="______pgz104">'[1]#REF!'!$F$34</definedName>
    <definedName name="______pgz105">'[1]#REF!'!$G$34</definedName>
    <definedName name="______pgz106">'[1]#REF!'!$F$34</definedName>
    <definedName name="______pgz511">'[1]#REF!'!$N$17</definedName>
    <definedName name="______pgz512">'[1]#REF!'!$N$22</definedName>
    <definedName name="______pgz513">'[1]#REF!'!$O$33</definedName>
    <definedName name="______pgz521">'[1]#REF!'!$O$55</definedName>
    <definedName name="______pgz522">'[1]#REF!'!$O$23</definedName>
    <definedName name="______pgz523">'[1]#REF!'!$O$20</definedName>
    <definedName name="______pgz53">'[1]#REF!'!$K$33</definedName>
    <definedName name="______pgz541">'[1]#REF!'!$I$33</definedName>
    <definedName name="______pgz542">'[1]#REF!'!$M$32</definedName>
    <definedName name="______pgz55">'[1]#REF!'!$F$34</definedName>
    <definedName name="______pgz56">'[1]#REF!'!$F$34</definedName>
    <definedName name="______pgz61">'[1]#REF!'!$L$32</definedName>
    <definedName name="______pgz62">'[1]#REF!'!$I$32</definedName>
    <definedName name="______pgz71">'[1]#REF!'!$I$33</definedName>
    <definedName name="______pgz72">'[1]#REF!'!$I$33</definedName>
    <definedName name="______pgz81">'[1]#REF!'!$F$34</definedName>
    <definedName name="______pgz82">'[1]#REF!'!$F$34</definedName>
    <definedName name="______pgz91">'[1]#REF!'!$K$33</definedName>
    <definedName name="______pgz910">'[1]#REF!'!$G$34</definedName>
    <definedName name="______pgz911">'[1]#REF!'!$G$28</definedName>
    <definedName name="______pgz912">'[1]#REF!'!$H$33</definedName>
    <definedName name="______pgz913">'[1]#REF!'!$H$34</definedName>
    <definedName name="______pgz92">'[1]#REF!'!$H$34</definedName>
    <definedName name="______pgz95">'[1]#REF!'!$G$34</definedName>
    <definedName name="______pgz97">'[1]#REF!'!$F$34</definedName>
    <definedName name="______pgz98">'[1]#REF!'!$F$34</definedName>
    <definedName name="______yz511">#REF!</definedName>
    <definedName name="______yz512">#REF!</definedName>
    <definedName name="______yz513">#REF!</definedName>
    <definedName name="______yz521">#REF!</definedName>
    <definedName name="______yz522">#REF!</definedName>
    <definedName name="______yz523">#REF!</definedName>
    <definedName name="_____0">#REF!</definedName>
    <definedName name="_____JC22" hidden="1">{"Summ CFT",#N/A,FALSE,"CFT";"Full CFT",#N/A,FALSE,"CFT"}</definedName>
    <definedName name="_____pgz101">'[1]#REF!'!$K$33</definedName>
    <definedName name="_____pgz102">'[1]#REF!'!$I$34</definedName>
    <definedName name="_____pgz103">'[1]#REF!'!$I$33</definedName>
    <definedName name="_____pgz104">'[1]#REF!'!$F$34</definedName>
    <definedName name="_____pgz105">'[1]#REF!'!$G$34</definedName>
    <definedName name="_____pgz106">'[1]#REF!'!$F$34</definedName>
    <definedName name="_____pgz511">'[1]#REF!'!$N$17</definedName>
    <definedName name="_____pgz512">'[1]#REF!'!$N$22</definedName>
    <definedName name="_____pgz513">'[1]#REF!'!$O$33</definedName>
    <definedName name="_____pgz521">'[1]#REF!'!$O$55</definedName>
    <definedName name="_____pgz522">'[1]#REF!'!$O$23</definedName>
    <definedName name="_____pgz523">'[1]#REF!'!$O$20</definedName>
    <definedName name="_____pgz53">'[1]#REF!'!$K$33</definedName>
    <definedName name="_____pgz541">'[1]#REF!'!$I$33</definedName>
    <definedName name="_____pgz542">'[1]#REF!'!$M$32</definedName>
    <definedName name="_____pgz55">'[1]#REF!'!$F$34</definedName>
    <definedName name="_____pgz56">'[1]#REF!'!$F$34</definedName>
    <definedName name="_____pgz61">'[1]#REF!'!$L$32</definedName>
    <definedName name="_____pgz62">'[1]#REF!'!$I$32</definedName>
    <definedName name="_____pgz71">'[1]#REF!'!$I$33</definedName>
    <definedName name="_____pgz72">'[1]#REF!'!$I$33</definedName>
    <definedName name="_____pgz81">'[1]#REF!'!$F$34</definedName>
    <definedName name="_____pgz82">'[1]#REF!'!$F$34</definedName>
    <definedName name="_____pgz91">'[1]#REF!'!$K$33</definedName>
    <definedName name="_____pgz910">'[1]#REF!'!$G$34</definedName>
    <definedName name="_____pgz911">'[1]#REF!'!$G$28</definedName>
    <definedName name="_____pgz912">'[1]#REF!'!$H$33</definedName>
    <definedName name="_____pgz913">'[1]#REF!'!$H$34</definedName>
    <definedName name="_____pgz92">'[1]#REF!'!$H$34</definedName>
    <definedName name="_____pgz95">'[1]#REF!'!$G$34</definedName>
    <definedName name="_____pgz97">'[1]#REF!'!$F$34</definedName>
    <definedName name="_____pgz98">'[1]#REF!'!$F$34</definedName>
    <definedName name="_____yz511">#REF!</definedName>
    <definedName name="_____yz512">#REF!</definedName>
    <definedName name="_____yz513">#REF!</definedName>
    <definedName name="_____yz521">#REF!</definedName>
    <definedName name="_____yz522">#REF!</definedName>
    <definedName name="_____yz523">#REF!</definedName>
    <definedName name="____0">#REF!</definedName>
    <definedName name="____JC22" hidden="1">{"Summ CFT",#N/A,FALSE,"CFT";"Full CFT",#N/A,FALSE,"CFT"}</definedName>
    <definedName name="____pgz101">'[1]#REF!'!$K$33</definedName>
    <definedName name="____pgz102">'[1]#REF!'!$I$34</definedName>
    <definedName name="____pgz103">'[1]#REF!'!$I$33</definedName>
    <definedName name="____pgz104">'[1]#REF!'!$F$34</definedName>
    <definedName name="____pgz105">'[1]#REF!'!$G$34</definedName>
    <definedName name="____pgz106">'[1]#REF!'!$F$34</definedName>
    <definedName name="____pgz511">'[1]#REF!'!$N$17</definedName>
    <definedName name="____pgz512">'[1]#REF!'!$N$22</definedName>
    <definedName name="____pgz513">'[1]#REF!'!$O$33</definedName>
    <definedName name="____pgz521">'[1]#REF!'!$O$55</definedName>
    <definedName name="____pgz522">'[1]#REF!'!$O$23</definedName>
    <definedName name="____pgz523">'[1]#REF!'!$O$20</definedName>
    <definedName name="____pgz53">'[1]#REF!'!$K$33</definedName>
    <definedName name="____pgz541">'[1]#REF!'!$I$33</definedName>
    <definedName name="____pgz542">'[1]#REF!'!$M$32</definedName>
    <definedName name="____pgz55">'[1]#REF!'!$F$34</definedName>
    <definedName name="____pgz56">'[1]#REF!'!$F$34</definedName>
    <definedName name="____pgz61">'[1]#REF!'!$L$32</definedName>
    <definedName name="____pgz62">'[1]#REF!'!$I$32</definedName>
    <definedName name="____pgz71">'[1]#REF!'!$I$33</definedName>
    <definedName name="____pgz72">'[1]#REF!'!$I$33</definedName>
    <definedName name="____pgz81">'[1]#REF!'!$F$34</definedName>
    <definedName name="____pgz82">'[1]#REF!'!$F$34</definedName>
    <definedName name="____pgz91">'[1]#REF!'!$K$33</definedName>
    <definedName name="____pgz910">'[1]#REF!'!$G$34</definedName>
    <definedName name="____pgz911">'[1]#REF!'!$G$28</definedName>
    <definedName name="____pgz912">'[1]#REF!'!$H$33</definedName>
    <definedName name="____pgz913">'[1]#REF!'!$H$34</definedName>
    <definedName name="____pgz92">'[1]#REF!'!$H$34</definedName>
    <definedName name="____pgz95">'[1]#REF!'!$G$34</definedName>
    <definedName name="____pgz97">'[1]#REF!'!$F$34</definedName>
    <definedName name="____pgz98">'[1]#REF!'!$F$34</definedName>
    <definedName name="____yz511">#REF!</definedName>
    <definedName name="____yz512">#REF!</definedName>
    <definedName name="____yz513">#REF!</definedName>
    <definedName name="____yz521">#REF!</definedName>
    <definedName name="____yz522">#REF!</definedName>
    <definedName name="____yz523">#REF!</definedName>
    <definedName name="___0">#REF!</definedName>
    <definedName name="___JC22" hidden="1">{"Summ CFT",#N/A,FALSE,"CFT";"Full CFT",#N/A,FALSE,"CFT"}</definedName>
    <definedName name="___pgz101">'[1]#REF!'!$K$33</definedName>
    <definedName name="___pgz102">'[1]#REF!'!$I$34</definedName>
    <definedName name="___pgz103">'[1]#REF!'!$I$33</definedName>
    <definedName name="___pgz104">'[1]#REF!'!$F$34</definedName>
    <definedName name="___pgz105">'[1]#REF!'!$G$34</definedName>
    <definedName name="___pgz106">'[1]#REF!'!$F$34</definedName>
    <definedName name="___pgz511">'[1]#REF!'!$N$17</definedName>
    <definedName name="___pgz512">'[1]#REF!'!$N$22</definedName>
    <definedName name="___pgz513">'[1]#REF!'!$O$33</definedName>
    <definedName name="___pgz521">'[1]#REF!'!$O$55</definedName>
    <definedName name="___pgz522">'[1]#REF!'!$O$23</definedName>
    <definedName name="___pgz523">'[1]#REF!'!$O$20</definedName>
    <definedName name="___pgz53">'[1]#REF!'!$K$33</definedName>
    <definedName name="___pgz541">'[1]#REF!'!$I$33</definedName>
    <definedName name="___pgz542">'[1]#REF!'!$M$32</definedName>
    <definedName name="___pgz55">'[1]#REF!'!$F$34</definedName>
    <definedName name="___pgz56">'[1]#REF!'!$F$34</definedName>
    <definedName name="___pgz61">'[1]#REF!'!$L$32</definedName>
    <definedName name="___pgz62">'[1]#REF!'!$I$32</definedName>
    <definedName name="___pgz71">'[1]#REF!'!$I$33</definedName>
    <definedName name="___pgz72">'[1]#REF!'!$I$33</definedName>
    <definedName name="___pgz81">'[1]#REF!'!$F$34</definedName>
    <definedName name="___pgz82">'[1]#REF!'!$F$34</definedName>
    <definedName name="___pgz91">'[1]#REF!'!$K$33</definedName>
    <definedName name="___pgz910">'[1]#REF!'!$G$34</definedName>
    <definedName name="___pgz911">'[1]#REF!'!$G$28</definedName>
    <definedName name="___pgz912">'[1]#REF!'!$H$33</definedName>
    <definedName name="___pgz913">'[1]#REF!'!$H$34</definedName>
    <definedName name="___pgz92">'[1]#REF!'!$H$34</definedName>
    <definedName name="___pgz95">'[1]#REF!'!$G$34</definedName>
    <definedName name="___pgz97">'[1]#REF!'!$F$34</definedName>
    <definedName name="___pgz98">'[1]#REF!'!$F$34</definedName>
    <definedName name="___yz511">#REF!</definedName>
    <definedName name="___yz512">#REF!</definedName>
    <definedName name="___yz513">#REF!</definedName>
    <definedName name="___yz521">#REF!</definedName>
    <definedName name="___yz522">#REF!</definedName>
    <definedName name="___yz523">#REF!</definedName>
    <definedName name="__0">#REF!</definedName>
    <definedName name="__JC22" hidden="1">{"Summ CFT",#N/A,FALSE,"CFT";"Full CFT",#N/A,FALSE,"CFT"}</definedName>
    <definedName name="__pgz101">'[1]#REF!'!$K$33</definedName>
    <definedName name="__pgz102">'[1]#REF!'!$I$34</definedName>
    <definedName name="__pgz103">'[1]#REF!'!$I$33</definedName>
    <definedName name="__pgz104">'[1]#REF!'!$F$34</definedName>
    <definedName name="__pgz105">'[1]#REF!'!$G$34</definedName>
    <definedName name="__pgz106">'[1]#REF!'!$F$34</definedName>
    <definedName name="__pgz511">'[1]#REF!'!$N$17</definedName>
    <definedName name="__pgz512">'[1]#REF!'!$N$22</definedName>
    <definedName name="__pgz513">'[1]#REF!'!$O$33</definedName>
    <definedName name="__pgz521">'[1]#REF!'!$O$55</definedName>
    <definedName name="__pgz522">'[1]#REF!'!$O$23</definedName>
    <definedName name="__pgz523">'[1]#REF!'!$O$20</definedName>
    <definedName name="__pgz53">'[1]#REF!'!$K$33</definedName>
    <definedName name="__pgz541">'[1]#REF!'!$I$33</definedName>
    <definedName name="__pgz542">'[1]#REF!'!$M$32</definedName>
    <definedName name="__pgz55">'[1]#REF!'!$F$34</definedName>
    <definedName name="__pgz56">'[1]#REF!'!$F$34</definedName>
    <definedName name="__pgz61">'[1]#REF!'!$L$32</definedName>
    <definedName name="__pgz62">'[1]#REF!'!$I$32</definedName>
    <definedName name="__pgz71">'[1]#REF!'!$I$33</definedName>
    <definedName name="__pgz72">'[1]#REF!'!$I$33</definedName>
    <definedName name="__pgz81">'[1]#REF!'!$F$34</definedName>
    <definedName name="__pgz82">'[1]#REF!'!$F$34</definedName>
    <definedName name="__pgz91">'[1]#REF!'!$K$33</definedName>
    <definedName name="__pgz910">'[1]#REF!'!$G$34</definedName>
    <definedName name="__pgz911">'[1]#REF!'!$G$28</definedName>
    <definedName name="__pgz912">'[1]#REF!'!$H$33</definedName>
    <definedName name="__pgz913">'[1]#REF!'!$H$34</definedName>
    <definedName name="__pgz92">'[1]#REF!'!$H$34</definedName>
    <definedName name="__pgz95">'[1]#REF!'!$G$34</definedName>
    <definedName name="__pgz97">'[1]#REF!'!$F$34</definedName>
    <definedName name="__pgz98">'[1]#REF!'!$F$34</definedName>
    <definedName name="__yz511">#REF!</definedName>
    <definedName name="__yz512">#REF!</definedName>
    <definedName name="__yz513">#REF!</definedName>
    <definedName name="__yz521">#REF!</definedName>
    <definedName name="__yz522">#REF!</definedName>
    <definedName name="__yz523">#REF!</definedName>
    <definedName name="_0">#REF!</definedName>
    <definedName name="_Fill" localSheetId="5" hidden="1">[2]eqpmad2!#REF!</definedName>
    <definedName name="_Fill" hidden="1">[2]eqpmad2!#REF!</definedName>
    <definedName name="_xlnm._FilterDatabase" localSheetId="5" hidden="1">固定资产!$A$4:$HN$308</definedName>
    <definedName name="_JC22" localSheetId="5" hidden="1">{"Summ CFT",#N/A,FALSE,"CFT";"Full CFT",#N/A,FALSE,"CFT"}</definedName>
    <definedName name="_JC22" hidden="1">{"Summ CFT",#N/A,FALSE,"CFT";"Full CFT",#N/A,FALSE,"CFT"}</definedName>
    <definedName name="_pgz101" localSheetId="2">#REF!</definedName>
    <definedName name="_pgz101">#REF!</definedName>
    <definedName name="_pgz102" localSheetId="2">#REF!</definedName>
    <definedName name="_pgz102">#REF!</definedName>
    <definedName name="_pgz103" localSheetId="2">#REF!</definedName>
    <definedName name="_pgz103">#REF!</definedName>
    <definedName name="_pgz104" localSheetId="2">#REF!</definedName>
    <definedName name="_pgz104">#REF!</definedName>
    <definedName name="_pgz105" localSheetId="2">#REF!</definedName>
    <definedName name="_pgz105">#REF!</definedName>
    <definedName name="_pgz106" localSheetId="2">#REF!</definedName>
    <definedName name="_pgz106">#REF!</definedName>
    <definedName name="_pgz511" localSheetId="2">#REF!</definedName>
    <definedName name="_pgz511">#REF!</definedName>
    <definedName name="_pgz512" localSheetId="2">#REF!</definedName>
    <definedName name="_pgz512">#REF!</definedName>
    <definedName name="_pgz513" localSheetId="2">#REF!</definedName>
    <definedName name="_pgz513">#REF!</definedName>
    <definedName name="_pgz521" localSheetId="2">#REF!</definedName>
    <definedName name="_pgz521">#REF!</definedName>
    <definedName name="_pgz522" localSheetId="2">#REF!</definedName>
    <definedName name="_pgz522">#REF!</definedName>
    <definedName name="_pgz523" localSheetId="2">#REF!</definedName>
    <definedName name="_pgz523">#REF!</definedName>
    <definedName name="_pgz53" localSheetId="2">#REF!</definedName>
    <definedName name="_pgz53">#REF!</definedName>
    <definedName name="_pgz541" localSheetId="2">#REF!</definedName>
    <definedName name="_pgz541">#REF!</definedName>
    <definedName name="_pgz542" localSheetId="2">#REF!</definedName>
    <definedName name="_pgz542">#REF!</definedName>
    <definedName name="_pgz55" localSheetId="2">#REF!</definedName>
    <definedName name="_pgz55">#REF!</definedName>
    <definedName name="_pgz56" localSheetId="2">#REF!</definedName>
    <definedName name="_pgz56">#REF!</definedName>
    <definedName name="_pgz61" localSheetId="2">#REF!</definedName>
    <definedName name="_pgz61">#REF!</definedName>
    <definedName name="_pgz62" localSheetId="2">#REF!</definedName>
    <definedName name="_pgz62">#REF!</definedName>
    <definedName name="_pgz71" localSheetId="2">#REF!</definedName>
    <definedName name="_pgz71">#REF!</definedName>
    <definedName name="_pgz72" localSheetId="2">#REF!</definedName>
    <definedName name="_pgz72">#REF!</definedName>
    <definedName name="_pgz81" localSheetId="2">#REF!</definedName>
    <definedName name="_pgz81">#REF!</definedName>
    <definedName name="_pgz82" localSheetId="2">#REF!</definedName>
    <definedName name="_pgz82">#REF!</definedName>
    <definedName name="_pgz91" localSheetId="2">#REF!</definedName>
    <definedName name="_pgz91">#REF!</definedName>
    <definedName name="_pgz910" localSheetId="2">#REF!</definedName>
    <definedName name="_pgz910">#REF!</definedName>
    <definedName name="_pgz911" localSheetId="2">#REF!</definedName>
    <definedName name="_pgz911">#REF!</definedName>
    <definedName name="_pgz912" localSheetId="2">#REF!</definedName>
    <definedName name="_pgz912">#REF!</definedName>
    <definedName name="_pgz913" localSheetId="2">#REF!</definedName>
    <definedName name="_pgz913">#REF!</definedName>
    <definedName name="_pgz92" localSheetId="2">#REF!</definedName>
    <definedName name="_pgz92">#REF!</definedName>
    <definedName name="_pgz95" localSheetId="2">#REF!</definedName>
    <definedName name="_pgz95">#REF!</definedName>
    <definedName name="_pgz97" localSheetId="2">#REF!</definedName>
    <definedName name="_pgz97">#REF!</definedName>
    <definedName name="_pgz98" localSheetId="2">#REF!</definedName>
    <definedName name="_pgz98">#REF!</definedName>
    <definedName name="_yz511" localSheetId="2">#REF!</definedName>
    <definedName name="_yz511">#REF!</definedName>
    <definedName name="_yz512" localSheetId="2">#REF!</definedName>
    <definedName name="_yz512">#REF!</definedName>
    <definedName name="_yz513" localSheetId="2">#REF!</definedName>
    <definedName name="_yz513">#REF!</definedName>
    <definedName name="_yz521" localSheetId="2">#REF!</definedName>
    <definedName name="_yz521">#REF!</definedName>
    <definedName name="_yz522" localSheetId="2">#REF!</definedName>
    <definedName name="_yz522">#REF!</definedName>
    <definedName name="_yz523" localSheetId="2">#REF!</definedName>
    <definedName name="_yz523">#REF!</definedName>
    <definedName name="Alpha" localSheetId="5">#REF!</definedName>
    <definedName name="Alpha">#REF!</definedName>
    <definedName name="Anzahl_1" localSheetId="5">#REF!</definedName>
    <definedName name="Anzahl_1">#REF!</definedName>
    <definedName name="Anzahl_2" localSheetId="5">#REF!</definedName>
    <definedName name="Anzahl_2">#REF!</definedName>
    <definedName name="Beg_Bal" localSheetId="5">#REF!</definedName>
    <definedName name="Beg_Bal">#REF!</definedName>
    <definedName name="BOMView">[3]Prg!$G$33</definedName>
    <definedName name="Cnty_Codes">[3]Profile!$D$4:$D$69</definedName>
    <definedName name="d" localSheetId="5">'[4]#REF!'!$I$20</definedName>
    <definedName name="d">'[5]#REF!'!$I$20</definedName>
    <definedName name="Data" localSheetId="5">#REF!</definedName>
    <definedName name="Data">#REF!</definedName>
    <definedName name="_xlnm.Database" localSheetId="5" hidden="1">'[6]存货--原材料'!$B$5:$G$2625</definedName>
    <definedName name="_xlnm.Database" hidden="1">'[7]存货--原材料'!$B$5:$G$2625</definedName>
    <definedName name="Devices">[8]Devices!$B$5:$B$173</definedName>
    <definedName name="Devices_Table" localSheetId="5">[8]Devices!$B:$L</definedName>
    <definedName name="Devices_Table">[8]Devices!$B:$L</definedName>
    <definedName name="Duty" localSheetId="5">#REF!</definedName>
    <definedName name="Duty">#REF!</definedName>
    <definedName name="End_Bal" localSheetId="5">#REF!</definedName>
    <definedName name="End_Bal">#REF!</definedName>
    <definedName name="Extra_Pay" localSheetId="5">#REF!</definedName>
    <definedName name="Extra_Pay">#REF!</definedName>
    <definedName name="Full_Print" localSheetId="5">#REF!</definedName>
    <definedName name="Full_Print">#REF!</definedName>
    <definedName name="gy" localSheetId="5">'[1]#REF!'!$D$34</definedName>
    <definedName name="gy" localSheetId="2">#REF!</definedName>
    <definedName name="gy">#REF!</definedName>
    <definedName name="gz" localSheetId="5">'[1]#REF!'!$D$34</definedName>
    <definedName name="gz" localSheetId="2">#REF!</definedName>
    <definedName name="gz">#REF!</definedName>
    <definedName name="Header_Row" localSheetId="5">ROW(#REF!)</definedName>
    <definedName name="Header_Row">ROW(#REF!)</definedName>
    <definedName name="HWSheet">1</definedName>
    <definedName name="Ieff" localSheetId="5">#REF!</definedName>
    <definedName name="Ieff">#REF!</definedName>
    <definedName name="Imax" localSheetId="5">#REF!</definedName>
    <definedName name="Imax">#REF!</definedName>
    <definedName name="Int" localSheetId="5">#REF!</definedName>
    <definedName name="Int">#REF!</definedName>
    <definedName name="Interest_Rate" localSheetId="5">#REF!</definedName>
    <definedName name="Interest_Rate">#REF!</definedName>
    <definedName name="K_Imax" localSheetId="5">#REF!</definedName>
    <definedName name="K_Imax">#REF!</definedName>
    <definedName name="Last_Row" localSheetId="5">IF(Values_Entered,固定资产!Header_Row+Number_of_Payments,固定资产!Header_Row)</definedName>
    <definedName name="Last_Row">IF(Values_Entered,Header_Row+Number_of_Payments,Header_Row)</definedName>
    <definedName name="Loan_Amount" localSheetId="5">#REF!</definedName>
    <definedName name="Loan_Amount">#REF!</definedName>
    <definedName name="Loan_Start" localSheetId="5">#REF!</definedName>
    <definedName name="Loan_Start">#REF!</definedName>
    <definedName name="Loan_Years" localSheetId="5">#REF!</definedName>
    <definedName name="Loan_Years">#REF!</definedName>
    <definedName name="LTol" localSheetId="5">#REF!</definedName>
    <definedName name="LTol">#REF!</definedName>
    <definedName name="MmExcelLinker_4795041E_1062_4A6D_901F_4306994608A4" localSheetId="5">'[9]S19、A0 and JC22 BCM PIN V1.0'!M14-BCM-[10]ATECH编辑20090309!$B$51:$B$53</definedName>
    <definedName name="MmExcelLinker_4795041E_1062_4A6D_901F_4306994608A4">'[9]S19、A0 and JC22 BCM PIN V1.0'!M14-BCM-[10]ATECH编辑20090309!$B$51:$B$53</definedName>
    <definedName name="Module.Prix_SMC" localSheetId="5">Module.Prix_SMC</definedName>
    <definedName name="Module.Prix_SMC">固定资产!Module.Prix_SMC</definedName>
    <definedName name="N" localSheetId="5">#REF!</definedName>
    <definedName name="N">#REF!</definedName>
    <definedName name="NDev" localSheetId="5">#REF!</definedName>
    <definedName name="NDev">#REF!</definedName>
    <definedName name="Num_Pmt_Per_Year" localSheetId="5">#REF!</definedName>
    <definedName name="Num_Pmt_Per_Year">#REF!</definedName>
    <definedName name="Number_of_Payments" localSheetId="5">MATCH(0.01,固定资产!End_Bal,-1)+1</definedName>
    <definedName name="Number_of_Payments">MATCH(0.01,End_Bal,-1)+1</definedName>
    <definedName name="NumModels">[3]Prg!$G$24</definedName>
    <definedName name="On" localSheetId="5">#REF!</definedName>
    <definedName name="On">#REF!</definedName>
    <definedName name="p" localSheetId="5">[11]XL4Poppy!$C$39</definedName>
    <definedName name="p">[12]XL4Poppy!$C$39</definedName>
    <definedName name="P_Mos_Ges_1" localSheetId="5">#REF!</definedName>
    <definedName name="P_Mos_Ges_1">#REF!</definedName>
    <definedName name="P_Mos_ges_2" localSheetId="5">#REF!</definedName>
    <definedName name="P_Mos_ges_2">#REF!</definedName>
    <definedName name="P_pro_Mos_1" localSheetId="5">#REF!</definedName>
    <definedName name="P_pro_Mos_1">#REF!</definedName>
    <definedName name="P_pro_Mos_2" localSheetId="5">#REF!</definedName>
    <definedName name="P_pro_Mos_2">#REF!</definedName>
    <definedName name="Pay_Date" localSheetId="5">#REF!</definedName>
    <definedName name="Pay_Date">#REF!</definedName>
    <definedName name="Pay_Num" localSheetId="5">#REF!</definedName>
    <definedName name="Pay_Num">#REF!</definedName>
    <definedName name="Payment_Date" localSheetId="5">DATE(YEAR(固定资产!Loan_Start),MONTH(固定资产!Loan_Start)+Payment_Number,DAY(固定资产!Loan_Start))</definedName>
    <definedName name="Payment_Date">DATE(YEAR(Loan_Start),MONTH(Loan_Start)+Payment_Number,DAY(Loan_Start))</definedName>
    <definedName name="pgyz511" localSheetId="5">'[1]#REF!'!$L$17</definedName>
    <definedName name="pgyz511" localSheetId="2">#REF!</definedName>
    <definedName name="pgyz511">#REF!</definedName>
    <definedName name="pgyz512" localSheetId="5">'[1]#REF!'!$L$22</definedName>
    <definedName name="pgyz512" localSheetId="2">#REF!</definedName>
    <definedName name="pgyz512">#REF!</definedName>
    <definedName name="pgyz513" localSheetId="5">'[1]#REF!'!$M$33</definedName>
    <definedName name="pgyz513" localSheetId="2">#REF!</definedName>
    <definedName name="pgyz513">#REF!</definedName>
    <definedName name="pgyz521" localSheetId="5">'[1]#REF!'!$M$55</definedName>
    <definedName name="pgyz521" localSheetId="2">#REF!</definedName>
    <definedName name="pgyz521">#REF!</definedName>
    <definedName name="pgyz522" localSheetId="5">'[1]#REF!'!$M$23</definedName>
    <definedName name="pgyz522" localSheetId="2">#REF!</definedName>
    <definedName name="pgyz522">#REF!</definedName>
    <definedName name="pgyz523" localSheetId="5">'[1]#REF!'!$M$20</definedName>
    <definedName name="pgyz523" localSheetId="2">#REF!</definedName>
    <definedName name="pgyz523">#REF!</definedName>
    <definedName name="Princ" localSheetId="5">#REF!</definedName>
    <definedName name="Princ">#REF!</definedName>
    <definedName name="_xlnm.Print_Area" localSheetId="5">固定资产!$A$1:$L$308</definedName>
    <definedName name="_xlnm.Print_Area" localSheetId="4">#REF!</definedName>
    <definedName name="_xlnm.Print_Area" localSheetId="2" hidden="1">#REF!</definedName>
    <definedName name="_xlnm.Print_Area" hidden="1">#REF!</definedName>
    <definedName name="Print_Area_MI" localSheetId="5">'[1]#REF!'!$A$1:$N$92</definedName>
    <definedName name="Print_Area_MI" localSheetId="2">#REF!</definedName>
    <definedName name="Print_Area_MI">#REF!</definedName>
    <definedName name="Print_Area_Reset" localSheetId="5">OFFSET(固定资产!Full_Print,0,0,固定资产!Last_Row)</definedName>
    <definedName name="Print_Area_Reset">OFFSET(Full_Print,0,0,Last_Row)</definedName>
    <definedName name="_xlnm.Print_Titles" localSheetId="5">固定资产!$1:$4</definedName>
    <definedName name="_xlnm.Print_Titles" localSheetId="4">汇总!$1:$6</definedName>
    <definedName name="_xlnm.Print_Titles" hidden="1">'[5]#REF!'!$A$4:$IV$4</definedName>
    <definedName name="Pv" localSheetId="5">#REF!</definedName>
    <definedName name="Pv">#REF!</definedName>
    <definedName name="RDSon_25_1" localSheetId="5">#REF!</definedName>
    <definedName name="RDSon_25_1">#REF!</definedName>
    <definedName name="RDSon_25_2" localSheetId="5">#REF!</definedName>
    <definedName name="RDSon_25_2">#REF!</definedName>
    <definedName name="RDSon_Last_1" localSheetId="5">#REF!</definedName>
    <definedName name="RDSon_Last_1">#REF!</definedName>
    <definedName name="RDSon_Last_2" localSheetId="5">#REF!</definedName>
    <definedName name="RDSon_Last_2">#REF!</definedName>
    <definedName name="Ron" localSheetId="5">#REF!</definedName>
    <definedName name="Ron">#REF!</definedName>
    <definedName name="rose" localSheetId="5">[11]XL4Poppy!$A$15</definedName>
    <definedName name="rose">[12]XL4Poppy!$A$15</definedName>
    <definedName name="Rth_H" localSheetId="5">#REF!</definedName>
    <definedName name="Rth_H">#REF!</definedName>
    <definedName name="Rth_JA" localSheetId="5">#REF!</definedName>
    <definedName name="Rth_JA">#REF!</definedName>
    <definedName name="Rth_JC" localSheetId="5">#REF!</definedName>
    <definedName name="Rth_JC">#REF!</definedName>
    <definedName name="RTHca" localSheetId="5">#REF!</definedName>
    <definedName name="RTHca">#REF!</definedName>
    <definedName name="RTHjc" localSheetId="5">#REF!</definedName>
    <definedName name="RTHjc">#REF!</definedName>
    <definedName name="Sched_Pay" localSheetId="5">#REF!</definedName>
    <definedName name="Sched_Pay">#REF!</definedName>
    <definedName name="Scheduled_Extra_Payments" localSheetId="5">#REF!</definedName>
    <definedName name="Scheduled_Extra_Payments">#REF!</definedName>
    <definedName name="Scheduled_Interest_Rate" localSheetId="5">#REF!</definedName>
    <definedName name="Scheduled_Interest_Rate">#REF!</definedName>
    <definedName name="Scheduled_Monthly_Payment" localSheetId="5">#REF!</definedName>
    <definedName name="Scheduled_Monthly_Payment">#REF!</definedName>
    <definedName name="Strom_1" localSheetId="5">#REF!</definedName>
    <definedName name="Strom_1">#REF!</definedName>
    <definedName name="Strom_2" localSheetId="5">#REF!</definedName>
    <definedName name="Strom_2">#REF!</definedName>
    <definedName name="SUB75N05_06" localSheetId="5">#REF!</definedName>
    <definedName name="SUB75N05_06">#REF!</definedName>
    <definedName name="tczmz72" localSheetId="5">'[1]#REF!'!$G$33</definedName>
    <definedName name="tczmz72" localSheetId="2">#REF!</definedName>
    <definedName name="tczmz72">#REF!</definedName>
    <definedName name="Temp_25" localSheetId="5">#REF!</definedName>
    <definedName name="Temp_25">#REF!</definedName>
    <definedName name="Ti" localSheetId="5">#REF!</definedName>
    <definedName name="Ti">#REF!</definedName>
    <definedName name="Tj" localSheetId="5">#REF!</definedName>
    <definedName name="Tj">#REF!</definedName>
    <definedName name="TMos_ges_1" localSheetId="5">#REF!</definedName>
    <definedName name="TMos_ges_1">#REF!</definedName>
    <definedName name="TMos_ges_2" localSheetId="5">#REF!</definedName>
    <definedName name="TMos_ges_2">#REF!</definedName>
    <definedName name="Total_Interest" localSheetId="5">#REF!</definedName>
    <definedName name="Total_Interest">#REF!</definedName>
    <definedName name="Total_Pay" localSheetId="5">#REF!</definedName>
    <definedName name="Total_Pay">#REF!</definedName>
    <definedName name="Total_Payment" localSheetId="5">Scheduled_Payment+Extra_Payment</definedName>
    <definedName name="Total_Payment">Scheduled_Payment+Extra_Payment</definedName>
    <definedName name="Tu" localSheetId="5">#REF!</definedName>
    <definedName name="Tu">#REF!</definedName>
    <definedName name="TUmax" localSheetId="5">#REF!</definedName>
    <definedName name="TUmax">#REF!</definedName>
    <definedName name="tzyz511" localSheetId="5">'[1]#REF!'!$J$17</definedName>
    <definedName name="tzyz511" localSheetId="2">#REF!</definedName>
    <definedName name="tzyz511">#REF!</definedName>
    <definedName name="tzyz512" localSheetId="5">'[1]#REF!'!$J$22</definedName>
    <definedName name="tzyz512" localSheetId="2">#REF!</definedName>
    <definedName name="tzyz512">#REF!</definedName>
    <definedName name="tzyz513" localSheetId="5">'[1]#REF!'!$K$33</definedName>
    <definedName name="tzyz513" localSheetId="2">#REF!</definedName>
    <definedName name="tzyz513">#REF!</definedName>
    <definedName name="tzyz521" localSheetId="5">'[1]#REF!'!$K$55</definedName>
    <definedName name="tzyz521" localSheetId="2">#REF!</definedName>
    <definedName name="tzyz521">#REF!</definedName>
    <definedName name="tzyz522" localSheetId="5">'[1]#REF!'!$K$23</definedName>
    <definedName name="tzyz522" localSheetId="2">#REF!</definedName>
    <definedName name="tzyz522">#REF!</definedName>
    <definedName name="tzyz523" localSheetId="5">'[1]#REF!'!$K$20</definedName>
    <definedName name="tzyz523" localSheetId="2">#REF!</definedName>
    <definedName name="tzyz523">#REF!</definedName>
    <definedName name="tzzmz101" localSheetId="5">'[1]#REF!'!$I$33</definedName>
    <definedName name="tzzmz101" localSheetId="2">#REF!</definedName>
    <definedName name="tzzmz101">#REF!</definedName>
    <definedName name="tzzmz102" localSheetId="5">'[1]#REF!'!$H$34</definedName>
    <definedName name="tzzmz102" localSheetId="2">#REF!</definedName>
    <definedName name="tzzmz102">#REF!</definedName>
    <definedName name="tzzmz103" localSheetId="5">'[1]#REF!'!$H$33</definedName>
    <definedName name="tzzmz103" localSheetId="2">#REF!</definedName>
    <definedName name="tzzmz103">#REF!</definedName>
    <definedName name="tzzmz104" localSheetId="5">'[1]#REF!'!$E$34</definedName>
    <definedName name="tzzmz104" localSheetId="2">#REF!</definedName>
    <definedName name="tzzmz104">#REF!</definedName>
    <definedName name="tzzmz105" localSheetId="5">'[1]#REF!'!$F$34</definedName>
    <definedName name="tzzmz105" localSheetId="2">#REF!</definedName>
    <definedName name="tzzmz105">#REF!</definedName>
    <definedName name="tzzmz106" localSheetId="5">'[1]#REF!'!$E$34</definedName>
    <definedName name="tzzmz106" localSheetId="2">#REF!</definedName>
    <definedName name="tzzmz106">#REF!</definedName>
    <definedName name="tzzmz511" localSheetId="5">'[1]#REF!'!$K$17</definedName>
    <definedName name="tzzmz511" localSheetId="2">#REF!</definedName>
    <definedName name="tzzmz511">#REF!</definedName>
    <definedName name="tzzmz512" localSheetId="5">'[1]#REF!'!$K$22</definedName>
    <definedName name="tzzmz512" localSheetId="2">#REF!</definedName>
    <definedName name="tzzmz512">#REF!</definedName>
    <definedName name="tzzmz513" localSheetId="5">'[1]#REF!'!$L$33</definedName>
    <definedName name="tzzmz513" localSheetId="2">#REF!</definedName>
    <definedName name="tzzmz513">#REF!</definedName>
    <definedName name="tzzmz521" localSheetId="5">'[1]#REF!'!$L$55</definedName>
    <definedName name="tzzmz521" localSheetId="2">#REF!</definedName>
    <definedName name="tzzmz521">#REF!</definedName>
    <definedName name="tzzmz522" localSheetId="5">'[1]#REF!'!$L$23</definedName>
    <definedName name="tzzmz522" localSheetId="2">#REF!</definedName>
    <definedName name="tzzmz522">#REF!</definedName>
    <definedName name="tzzmz523" localSheetId="5">'[1]#REF!'!$L$20</definedName>
    <definedName name="tzzmz523" localSheetId="2">#REF!</definedName>
    <definedName name="tzzmz523">#REF!</definedName>
    <definedName name="tzzmz53" localSheetId="5">'[1]#REF!'!$H$33</definedName>
    <definedName name="tzzmz53" localSheetId="2">#REF!</definedName>
    <definedName name="tzzmz53">#REF!</definedName>
    <definedName name="tzzmz541" localSheetId="5">'[1]#REF!'!$H$33</definedName>
    <definedName name="tzzmz541" localSheetId="2">#REF!</definedName>
    <definedName name="tzzmz541">#REF!</definedName>
    <definedName name="tzzmz542" localSheetId="5">'[1]#REF!'!$I$32</definedName>
    <definedName name="tzzmz542" localSheetId="2">#REF!</definedName>
    <definedName name="tzzmz542">#REF!</definedName>
    <definedName name="tzzmz55" localSheetId="5">'[1]#REF!'!$E$34</definedName>
    <definedName name="tzzmz55" localSheetId="2">#REF!</definedName>
    <definedName name="tzzmz55">#REF!</definedName>
    <definedName name="tzzmz56" localSheetId="5">'[1]#REF!'!$E$34</definedName>
    <definedName name="tzzmz56" localSheetId="2">#REF!</definedName>
    <definedName name="tzzmz56">#REF!</definedName>
    <definedName name="tzzmz61" localSheetId="5">'[1]#REF!'!$K$32</definedName>
    <definedName name="tzzmz61" localSheetId="2">#REF!</definedName>
    <definedName name="tzzmz61">#REF!</definedName>
    <definedName name="tzzmz62" localSheetId="5">'[1]#REF!'!$G$32</definedName>
    <definedName name="tzzmz62" localSheetId="2">#REF!</definedName>
    <definedName name="tzzmz62">#REF!</definedName>
    <definedName name="tzzmz71" localSheetId="5">'[1]#REF!'!$G$33</definedName>
    <definedName name="tzzmz71" localSheetId="2">#REF!</definedName>
    <definedName name="tzzmz71">#REF!</definedName>
    <definedName name="tzzmz72" localSheetId="5">'[1]#REF!'!$G$33</definedName>
    <definedName name="tzzmz72" localSheetId="2">#REF!</definedName>
    <definedName name="tzzmz72">#REF!</definedName>
    <definedName name="tzzmz81" localSheetId="5">'[1]#REF!'!$E$34</definedName>
    <definedName name="tzzmz81" localSheetId="2">#REF!</definedName>
    <definedName name="tzzmz81">#REF!</definedName>
    <definedName name="tzzmz82" localSheetId="5">'[1]#REF!'!$E$34</definedName>
    <definedName name="tzzmz82" localSheetId="2">#REF!</definedName>
    <definedName name="tzzmz82">#REF!</definedName>
    <definedName name="tzzmz91" localSheetId="5">'[1]#REF!'!$I$33</definedName>
    <definedName name="tzzmz91" localSheetId="2">#REF!</definedName>
    <definedName name="tzzmz91">#REF!</definedName>
    <definedName name="tzzmz910" localSheetId="5">'[1]#REF!'!$F$34</definedName>
    <definedName name="tzzmz910" localSheetId="2">#REF!</definedName>
    <definedName name="tzzmz910">#REF!</definedName>
    <definedName name="tzzmz911" localSheetId="5">'[1]#REF!'!$F$28</definedName>
    <definedName name="tzzmz911" localSheetId="2">#REF!</definedName>
    <definedName name="tzzmz911">#REF!</definedName>
    <definedName name="tzzmz912" localSheetId="5">'[1]#REF!'!$G$33</definedName>
    <definedName name="tzzmz912" localSheetId="2">#REF!</definedName>
    <definedName name="tzzmz912">#REF!</definedName>
    <definedName name="tzzmz913" localSheetId="5">'[1]#REF!'!$G$34</definedName>
    <definedName name="tzzmz913" localSheetId="2">#REF!</definedName>
    <definedName name="tzzmz913">#REF!</definedName>
    <definedName name="tzzmz92" localSheetId="5">'[1]#REF!'!$G$34</definedName>
    <definedName name="tzzmz92" localSheetId="2">#REF!</definedName>
    <definedName name="tzzmz92">#REF!</definedName>
    <definedName name="tzzmz95" localSheetId="5">'[1]#REF!'!$F$34</definedName>
    <definedName name="tzzmz95" localSheetId="2">#REF!</definedName>
    <definedName name="tzzmz95">#REF!</definedName>
    <definedName name="tzzmz97" localSheetId="5">'[1]#REF!'!$E$34</definedName>
    <definedName name="tzzmz97" localSheetId="2">#REF!</definedName>
    <definedName name="tzzmz97">#REF!</definedName>
    <definedName name="tzzmz98" localSheetId="5">'[1]#REF!'!$E$34</definedName>
    <definedName name="tzzmz98" localSheetId="2">#REF!</definedName>
    <definedName name="tzzmz98">#REF!</definedName>
    <definedName name="UFPrn20090712084546">'[13]09年1-6月份科目余额表'!$A$3:$H$975</definedName>
    <definedName name="Un" localSheetId="5">#REF!</definedName>
    <definedName name="Un">#REF!</definedName>
    <definedName name="Values_Entered" localSheetId="5">IF(固定资产!Loan_Amount*固定资产!Interest_Rate*固定资产!Loan_Years*固定资产!Loan_Start&gt;0,1,0)</definedName>
    <definedName name="Values_Entered">IF(Loan_Amount*Interest_Rate*Loan_Years*Loan_Start&gt;0,1,0)</definedName>
    <definedName name="wrn.Cash._.Flow._.Trackers." localSheetId="5" hidden="1">{"Summ CFT",#N/A,FALSE,"CFT";"Full CFT",#N/A,FALSE,"CFT"}</definedName>
    <definedName name="wrn.Cash._.Flow._.Trackers." hidden="1">{"Summ CFT",#N/A,FALSE,"CFT";"Full CFT",#N/A,FALSE,"CFT"}</definedName>
    <definedName name="wrn.Full._.Package._.Print." localSheetId="5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rn.Full._.Package._.Print.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w" localSheetId="5">#REF!</definedName>
    <definedName name="ww">#REF!</definedName>
    <definedName name="zmz" localSheetId="5">'[1]#REF!'!$F$33</definedName>
    <definedName name="zmz" localSheetId="2">#REF!</definedName>
    <definedName name="zmz">#REF!</definedName>
    <definedName name="zmz101" localSheetId="5">'[1]#REF!'!$H$33</definedName>
    <definedName name="zmz101" localSheetId="2">#REF!</definedName>
    <definedName name="zmz101">#REF!</definedName>
    <definedName name="zmz102" localSheetId="5">'[1]#REF!'!$G$34</definedName>
    <definedName name="zmz102" localSheetId="2">#REF!</definedName>
    <definedName name="zmz102">#REF!</definedName>
    <definedName name="zmz103" localSheetId="5">'[1]#REF!'!$G$33</definedName>
    <definedName name="zmz103" localSheetId="2">#REF!</definedName>
    <definedName name="zmz103">#REF!</definedName>
    <definedName name="zmz104" localSheetId="5">'[1]#REF!'!$D$34</definedName>
    <definedName name="zmz104" localSheetId="2">#REF!</definedName>
    <definedName name="zmz104">#REF!</definedName>
    <definedName name="zmz105" localSheetId="5">'[1]#REF!'!$E$34</definedName>
    <definedName name="zmz105" localSheetId="2">#REF!</definedName>
    <definedName name="zmz105">#REF!</definedName>
    <definedName name="zmz106" localSheetId="5">'[1]#REF!'!$D$34</definedName>
    <definedName name="zmz106" localSheetId="2">#REF!</definedName>
    <definedName name="zmz106">#REF!</definedName>
    <definedName name="zmz511" localSheetId="5">'[1]#REF!'!$I$17</definedName>
    <definedName name="zmz511" localSheetId="2">#REF!</definedName>
    <definedName name="zmz511">#REF!</definedName>
    <definedName name="zmz512" localSheetId="5">'[1]#REF!'!$I$22</definedName>
    <definedName name="zmz512" localSheetId="2">#REF!</definedName>
    <definedName name="zmz512">#REF!</definedName>
    <definedName name="zmz513" localSheetId="5">'[1]#REF!'!$J$33</definedName>
    <definedName name="zmz513" localSheetId="2">#REF!</definedName>
    <definedName name="zmz513">#REF!</definedName>
    <definedName name="zmz521" localSheetId="5">'[1]#REF!'!$J$55</definedName>
    <definedName name="zmz521" localSheetId="2">#REF!</definedName>
    <definedName name="zmz521">#REF!</definedName>
    <definedName name="zmz522" localSheetId="5">'[1]#REF!'!$J$23</definedName>
    <definedName name="zmz522" localSheetId="2">#REF!</definedName>
    <definedName name="zmz522">#REF!</definedName>
    <definedName name="zmz523" localSheetId="5">'[1]#REF!'!$J$20</definedName>
    <definedName name="zmz523" localSheetId="2">#REF!</definedName>
    <definedName name="zmz523">#REF!</definedName>
    <definedName name="zmz53" localSheetId="5">'[1]#REF!'!$G$33</definedName>
    <definedName name="zmz53" localSheetId="2">#REF!</definedName>
    <definedName name="zmz53">#REF!</definedName>
    <definedName name="zmz541" localSheetId="5">'[1]#REF!'!$G$33</definedName>
    <definedName name="zmz541" localSheetId="2">#REF!</definedName>
    <definedName name="zmz541">#REF!</definedName>
    <definedName name="zmz542" localSheetId="5">'[1]#REF!'!$H$32</definedName>
    <definedName name="zmz542" localSheetId="2">#REF!</definedName>
    <definedName name="zmz542">#REF!</definedName>
    <definedName name="zmz55" localSheetId="5">'[1]#REF!'!$D$34</definedName>
    <definedName name="zmz55" localSheetId="2">#REF!</definedName>
    <definedName name="zmz55">#REF!</definedName>
    <definedName name="zmz56" localSheetId="5">'[1]#REF!'!$D$34</definedName>
    <definedName name="zmz56" localSheetId="2">#REF!</definedName>
    <definedName name="zmz56">#REF!</definedName>
    <definedName name="zmz61" localSheetId="5">'[1]#REF!'!$J$32</definedName>
    <definedName name="zmz61" localSheetId="2">#REF!</definedName>
    <definedName name="zmz61">#REF!</definedName>
    <definedName name="zmz62" localSheetId="5">'[1]#REF!'!$F$32</definedName>
    <definedName name="zmz62" localSheetId="2">#REF!</definedName>
    <definedName name="zmz62">#REF!</definedName>
    <definedName name="zmz71" localSheetId="5">'[1]#REF!'!$F$33</definedName>
    <definedName name="zmz71" localSheetId="2">#REF!</definedName>
    <definedName name="zmz71">#REF!</definedName>
    <definedName name="zmz72" localSheetId="5">'[1]#REF!'!$F$33</definedName>
    <definedName name="zmz72" localSheetId="2">#REF!</definedName>
    <definedName name="zmz72">#REF!</definedName>
    <definedName name="zmz81" localSheetId="5">'[1]#REF!'!$D$34</definedName>
    <definedName name="zmz81" localSheetId="2">#REF!</definedName>
    <definedName name="zmz81">#REF!</definedName>
    <definedName name="zmz82" localSheetId="5">'[1]#REF!'!$D$34</definedName>
    <definedName name="zmz82" localSheetId="2">#REF!</definedName>
    <definedName name="zmz82">#REF!</definedName>
    <definedName name="zmz91" localSheetId="5">'[1]#REF!'!$H$33</definedName>
    <definedName name="zmz91" localSheetId="2">#REF!</definedName>
    <definedName name="zmz91">#REF!</definedName>
    <definedName name="zmz910" localSheetId="5">'[1]#REF!'!$E$34</definedName>
    <definedName name="zmz910" localSheetId="2">#REF!</definedName>
    <definedName name="zmz910">#REF!</definedName>
    <definedName name="zmz911" localSheetId="5">'[1]#REF!'!$E$28</definedName>
    <definedName name="zmz911" localSheetId="2">#REF!</definedName>
    <definedName name="zmz911">#REF!</definedName>
    <definedName name="zmz912" localSheetId="5">'[1]#REF!'!$F$33</definedName>
    <definedName name="zmz912" localSheetId="2">#REF!</definedName>
    <definedName name="zmz912">#REF!</definedName>
    <definedName name="zmz913" localSheetId="5">'[1]#REF!'!$F$34</definedName>
    <definedName name="zmz913" localSheetId="2">#REF!</definedName>
    <definedName name="zmz913">#REF!</definedName>
    <definedName name="zmz92" localSheetId="5">'[1]#REF!'!$F$34</definedName>
    <definedName name="zmz92" localSheetId="2">#REF!</definedName>
    <definedName name="zmz92">#REF!</definedName>
    <definedName name="zmz95" localSheetId="5">'[1]#REF!'!$E$34</definedName>
    <definedName name="zmz95" localSheetId="2">#REF!</definedName>
    <definedName name="zmz95">#REF!</definedName>
    <definedName name="zmz97" localSheetId="5">'[1]#REF!'!$D$34</definedName>
    <definedName name="zmz97" localSheetId="2">#REF!</definedName>
    <definedName name="zmz97">#REF!</definedName>
    <definedName name="zmz98" localSheetId="5">'[1]#REF!'!$D$34</definedName>
    <definedName name="zmz98" localSheetId="2">#REF!</definedName>
    <definedName name="zmz98">#REF!</definedName>
    <definedName name="Zustand1" localSheetId="5">#REF!</definedName>
    <definedName name="Zustand1">#REF!</definedName>
    <definedName name="Zustand2" localSheetId="5">#REF!</definedName>
    <definedName name="Zustand2">#REF!</definedName>
    <definedName name="报表" localSheetId="5">#REF!</definedName>
    <definedName name="报表">#REF!</definedName>
    <definedName name="编号" localSheetId="5">#REF!</definedName>
    <definedName name="编号">#REF!</definedName>
    <definedName name="房屋" hidden="1">'[14]#REF!'!$A$4:$IV$4</definedName>
    <definedName name="纺" localSheetId="5">#REF!</definedName>
    <definedName name="纺">#REF!</definedName>
    <definedName name="固定资产清单" localSheetId="5">#REF!</definedName>
    <definedName name="固定资产清单" localSheetId="2">#REF!</definedName>
    <definedName name="固定资产清单">#REF!</definedName>
    <definedName name="广告商档案" localSheetId="5">#REF!</definedName>
    <definedName name="广告商档案">#REF!</definedName>
    <definedName name="汇率" localSheetId="5">#REF!</definedName>
    <definedName name="汇率">#REF!</definedName>
    <definedName name="汇总" localSheetId="5">#REF!</definedName>
    <definedName name="汇总">#REF!</definedName>
    <definedName name="汇总表" localSheetId="5">#REF!</definedName>
    <definedName name="汇总表">#REF!</definedName>
    <definedName name="金额" localSheetId="5">#REF!</definedName>
    <definedName name="金额">#REF!</definedName>
    <definedName name="经营状况分析表万通200406" localSheetId="5">#REF!</definedName>
    <definedName name="经营状况分析表万通200406">#REF!</definedName>
    <definedName name="商品车进销存200405" localSheetId="5">#REF!</definedName>
    <definedName name="商品车进销存200405">#REF!</definedName>
    <definedName name="商品车进销存万通200401" localSheetId="5">#REF!</definedName>
    <definedName name="商品车进销存万通200401">#REF!</definedName>
    <definedName name="商品车进销存万通200402" localSheetId="5">#REF!</definedName>
    <definedName name="商品车进销存万通200402">#REF!</definedName>
    <definedName name="商品车进销存万通200403" localSheetId="5">#REF!</definedName>
    <definedName name="商品车进销存万通200403">#REF!</definedName>
    <definedName name="商品车万通进销存200404" localSheetId="5">#REF!</definedName>
    <definedName name="商品车万通进销存200404">#REF!</definedName>
    <definedName name="审计调整结束" localSheetId="5">#REF!</definedName>
    <definedName name="审计调整结束" localSheetId="2">#REF!</definedName>
    <definedName name="审计调整结束">#REF!</definedName>
    <definedName name="生产列1" localSheetId="5">#REF!</definedName>
    <definedName name="生产列1">#REF!</definedName>
    <definedName name="生产列11" localSheetId="5">#REF!</definedName>
    <definedName name="生产列11">#REF!</definedName>
    <definedName name="生产列15" localSheetId="5">#REF!</definedName>
    <definedName name="生产列15">#REF!</definedName>
    <definedName name="生产列16" localSheetId="5">#REF!</definedName>
    <definedName name="生产列16">#REF!</definedName>
    <definedName name="生产列17" localSheetId="5">#REF!</definedName>
    <definedName name="生产列17">#REF!</definedName>
    <definedName name="生产列19" localSheetId="5">#REF!</definedName>
    <definedName name="生产列19">#REF!</definedName>
    <definedName name="生产列2" localSheetId="5">#REF!</definedName>
    <definedName name="生产列2">#REF!</definedName>
    <definedName name="生产列20" localSheetId="5">#REF!</definedName>
    <definedName name="生产列20">#REF!</definedName>
    <definedName name="生产列3" localSheetId="5">#REF!</definedName>
    <definedName name="生产列3">#REF!</definedName>
    <definedName name="生产列4" localSheetId="5">#REF!</definedName>
    <definedName name="生产列4">#REF!</definedName>
    <definedName name="生产列6" localSheetId="5">#REF!</definedName>
    <definedName name="生产列6">#REF!</definedName>
    <definedName name="生产列7" localSheetId="5">#REF!</definedName>
    <definedName name="生产列7">#REF!</definedName>
    <definedName name="生产列8" localSheetId="5">#REF!</definedName>
    <definedName name="生产列8">#REF!</definedName>
    <definedName name="生产列9" localSheetId="5">#REF!</definedName>
    <definedName name="生产列9">#REF!</definedName>
    <definedName name="生产期" localSheetId="5">#REF!</definedName>
    <definedName name="生产期">#REF!</definedName>
    <definedName name="生产期1" localSheetId="5">#REF!</definedName>
    <definedName name="生产期1">#REF!</definedName>
    <definedName name="生产期11" localSheetId="5">#REF!</definedName>
    <definedName name="生产期11">#REF!</definedName>
    <definedName name="生产期15" localSheetId="5">#REF!</definedName>
    <definedName name="生产期15">#REF!</definedName>
    <definedName name="生产期16" localSheetId="5">#REF!</definedName>
    <definedName name="生产期16">#REF!</definedName>
    <definedName name="生产期17" localSheetId="5">#REF!</definedName>
    <definedName name="生产期17">#REF!</definedName>
    <definedName name="生产期19" localSheetId="5">#REF!</definedName>
    <definedName name="生产期19">#REF!</definedName>
    <definedName name="生产期2" localSheetId="5">#REF!</definedName>
    <definedName name="生产期2">#REF!</definedName>
    <definedName name="生产期20" localSheetId="5">#REF!</definedName>
    <definedName name="生产期20">#REF!</definedName>
    <definedName name="生产期3" localSheetId="5">#REF!</definedName>
    <definedName name="生产期3">#REF!</definedName>
    <definedName name="生产期4" localSheetId="5">#REF!</definedName>
    <definedName name="生产期4">#REF!</definedName>
    <definedName name="生产期5" localSheetId="5">[15]资产负债表弘通200504!#REF!</definedName>
    <definedName name="生产期5">#REF!</definedName>
    <definedName name="生产期6" localSheetId="5">#REF!</definedName>
    <definedName name="生产期6">#REF!</definedName>
    <definedName name="生产期7" localSheetId="5">#REF!</definedName>
    <definedName name="生产期7">#REF!</definedName>
    <definedName name="生产期8" localSheetId="5">#REF!</definedName>
    <definedName name="生产期8">#REF!</definedName>
    <definedName name="生产期9" localSheetId="5">#REF!</definedName>
    <definedName name="生产期9">#REF!</definedName>
    <definedName name="销售台次" localSheetId="5">#REF!</definedName>
    <definedName name="销售台次">#REF!</definedName>
    <definedName name="전" localSheetId="5">[16]资产汇总表!#REF!</definedName>
    <definedName name="전" localSheetId="2">#REF!</definedName>
    <definedName name="전">#REF!</definedName>
    <definedName name="주택사업본부" localSheetId="5">[16]资产汇总表!#REF!</definedName>
    <definedName name="주택사업본부" localSheetId="2">#REF!</definedName>
    <definedName name="주택사업본부">#REF!</definedName>
    <definedName name="철구사업본부" localSheetId="5">[16]资产汇总表!#REF!</definedName>
    <definedName name="철구사업본부" localSheetId="2">#REF!</definedName>
    <definedName name="철구사업본부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8" i="22"/>
  <c r="K305"/>
  <c r="J305"/>
  <c r="I305"/>
  <c r="G305"/>
  <c r="F305"/>
  <c r="A3"/>
  <c r="A2"/>
  <c r="A12" i="17"/>
  <c r="E11"/>
  <c r="C11"/>
  <c r="E7"/>
  <c r="C7"/>
  <c r="A2"/>
  <c r="F46" i="5"/>
  <c r="A46"/>
  <c r="F45"/>
  <c r="E45"/>
  <c r="D45"/>
  <c r="C45"/>
  <c r="B45"/>
  <c r="F44"/>
  <c r="E44"/>
  <c r="F43"/>
  <c r="E43"/>
  <c r="F42"/>
  <c r="F41"/>
  <c r="F40"/>
  <c r="E40"/>
  <c r="D40"/>
  <c r="C40"/>
  <c r="B40"/>
  <c r="F37"/>
  <c r="E37"/>
  <c r="D37"/>
  <c r="C37"/>
  <c r="B37"/>
  <c r="F36"/>
  <c r="E36"/>
  <c r="F35"/>
  <c r="E35"/>
  <c r="F34"/>
  <c r="E34"/>
  <c r="F33"/>
  <c r="F32"/>
  <c r="E32"/>
  <c r="D32"/>
  <c r="C32"/>
  <c r="B32"/>
  <c r="F31"/>
  <c r="E31"/>
  <c r="D31"/>
  <c r="C31"/>
  <c r="B31"/>
  <c r="F30"/>
  <c r="E30"/>
  <c r="D30"/>
  <c r="C30"/>
  <c r="B30"/>
  <c r="F29"/>
  <c r="E29"/>
  <c r="D29"/>
  <c r="C29"/>
  <c r="B29"/>
  <c r="F28"/>
  <c r="E28"/>
  <c r="D28"/>
  <c r="C28"/>
  <c r="B28"/>
  <c r="F27"/>
  <c r="E27"/>
  <c r="D27"/>
  <c r="C27"/>
  <c r="B27"/>
  <c r="F26"/>
  <c r="E26"/>
  <c r="D26"/>
  <c r="C26"/>
  <c r="B26"/>
  <c r="F25"/>
  <c r="F7"/>
  <c r="E7"/>
  <c r="D7"/>
  <c r="C7"/>
  <c r="B7"/>
  <c r="A5"/>
  <c r="A2"/>
  <c r="F23" i="4"/>
  <c r="A23"/>
  <c r="G22"/>
  <c r="F22"/>
  <c r="E22"/>
  <c r="D22"/>
  <c r="C22"/>
  <c r="G21"/>
  <c r="F21"/>
  <c r="E21"/>
  <c r="D21"/>
  <c r="C21"/>
  <c r="G19"/>
  <c r="F19"/>
  <c r="E19"/>
  <c r="D19"/>
  <c r="C19"/>
  <c r="G16"/>
  <c r="F16"/>
  <c r="G15"/>
  <c r="F15"/>
  <c r="E15"/>
  <c r="D15"/>
  <c r="C15"/>
  <c r="G11"/>
  <c r="F11"/>
  <c r="E11"/>
  <c r="D11"/>
  <c r="C11"/>
  <c r="G10"/>
  <c r="F10"/>
  <c r="E10"/>
  <c r="D10"/>
  <c r="C10"/>
  <c r="G9"/>
  <c r="F9"/>
  <c r="G8"/>
  <c r="F8"/>
  <c r="E8"/>
  <c r="D8"/>
  <c r="C8"/>
  <c r="A3"/>
  <c r="A2"/>
</calcChain>
</file>

<file path=xl/sharedStrings.xml><?xml version="1.0" encoding="utf-8"?>
<sst xmlns="http://schemas.openxmlformats.org/spreadsheetml/2006/main" count="1057" uniqueCount="268">
  <si>
    <t>评估基准日：2024年6月28日</t>
  </si>
  <si>
    <t>请同志们发现问题及时反馈</t>
  </si>
  <si>
    <t>资产占有单位：枣庄市公安局交通警察支队高新区大队</t>
  </si>
  <si>
    <t>电子邮箱地址：</t>
  </si>
  <si>
    <t xml:space="preserve">资产占有单位填表人： </t>
  </si>
  <si>
    <t xml:space="preserve">评估人员：华兰   </t>
  </si>
  <si>
    <t>zhousy@rudder.com</t>
  </si>
  <si>
    <t>填表日期：2024年7月2日</t>
  </si>
  <si>
    <t xml:space="preserve">  </t>
  </si>
  <si>
    <t>评估机构：枣庄中实资产评估事务所</t>
  </si>
  <si>
    <t>409168126@qq.com</t>
  </si>
  <si>
    <t>签字注册资产评估师：华兰    于淑云</t>
  </si>
  <si>
    <t>sniperkiller2005-rudder@yahoo.com.cn</t>
  </si>
  <si>
    <t>sniperkiller2005-netfriend@yahoo.com.cn</t>
  </si>
  <si>
    <t>不显示错误值也可以在“页面设置”中选择为不显示错误值</t>
  </si>
  <si>
    <t>资产评估结果汇总表</t>
  </si>
  <si>
    <t>金额单位：人民币元</t>
  </si>
  <si>
    <t>项      目</t>
  </si>
  <si>
    <t>帐面价值</t>
  </si>
  <si>
    <t>调整后帐面值</t>
  </si>
  <si>
    <t>评估价值</t>
  </si>
  <si>
    <t>增减值</t>
  </si>
  <si>
    <t>增值率%</t>
  </si>
  <si>
    <t>A</t>
  </si>
  <si>
    <t xml:space="preserve"> B</t>
  </si>
  <si>
    <t>C</t>
  </si>
  <si>
    <t xml:space="preserve">D=C-B </t>
  </si>
  <si>
    <t>E=(C-B)/B×100%</t>
  </si>
  <si>
    <t>流动资产</t>
  </si>
  <si>
    <t>长期投资</t>
  </si>
  <si>
    <t>固定资产</t>
  </si>
  <si>
    <t>其中： 在建工程</t>
  </si>
  <si>
    <t xml:space="preserve">       建筑物</t>
  </si>
  <si>
    <t xml:space="preserve">       设备</t>
  </si>
  <si>
    <t>无形资产</t>
  </si>
  <si>
    <t>其中：土地使用权</t>
  </si>
  <si>
    <t>其他资产</t>
  </si>
  <si>
    <t>资产总计</t>
  </si>
  <si>
    <t>其中：经营性资产总计</t>
  </si>
  <si>
    <t>流动负债</t>
  </si>
  <si>
    <t>长期负债</t>
  </si>
  <si>
    <t>负债总计</t>
  </si>
  <si>
    <t>其中：经营性负债总计</t>
  </si>
  <si>
    <t>净资产</t>
  </si>
  <si>
    <t>其中：经营性净资产</t>
  </si>
  <si>
    <t>资产评估结果分类汇总表</t>
  </si>
  <si>
    <t>表2-1</t>
  </si>
  <si>
    <t>资产类别</t>
  </si>
  <si>
    <t>增值额</t>
  </si>
  <si>
    <t>增值率％</t>
  </si>
  <si>
    <t>一、流动资产合计</t>
  </si>
  <si>
    <t xml:space="preserve">          货币资金</t>
  </si>
  <si>
    <t xml:space="preserve">          短期投资</t>
  </si>
  <si>
    <t xml:space="preserve">          应收票据</t>
  </si>
  <si>
    <t xml:space="preserve">          应收帐款</t>
  </si>
  <si>
    <t xml:space="preserve">                减：坏帐准备</t>
  </si>
  <si>
    <t xml:space="preserve">          应收帐款净额</t>
  </si>
  <si>
    <t xml:space="preserve">          应收股利</t>
  </si>
  <si>
    <t xml:space="preserve">          应收利息</t>
  </si>
  <si>
    <t xml:space="preserve">          预付帐款</t>
  </si>
  <si>
    <t xml:space="preserve">          应收补贴款</t>
  </si>
  <si>
    <t xml:space="preserve">          其他应收款</t>
  </si>
  <si>
    <t xml:space="preserve">          存货</t>
  </si>
  <si>
    <t xml:space="preserve">          待摊费用</t>
  </si>
  <si>
    <t xml:space="preserve">          待处理流动资产净损失</t>
  </si>
  <si>
    <t xml:space="preserve">         一年内到期的长期债券投资</t>
  </si>
  <si>
    <t xml:space="preserve">         其他流动资产</t>
  </si>
  <si>
    <t>二、长期投资合计</t>
  </si>
  <si>
    <t>三、固定资产</t>
  </si>
  <si>
    <t xml:space="preserve">         固定资产原价</t>
  </si>
  <si>
    <t xml:space="preserve">         其中：设备类</t>
  </si>
  <si>
    <t xml:space="preserve">               建筑物类</t>
  </si>
  <si>
    <t xml:space="preserve">           减：累计折旧</t>
  </si>
  <si>
    <r>
      <rPr>
        <sz val="10"/>
        <rFont val="宋体"/>
        <family val="3"/>
        <charset val="134"/>
      </rPr>
      <t xml:space="preserve">  </t>
    </r>
    <r>
      <rPr>
        <b/>
        <sz val="10"/>
        <rFont val="宋体"/>
        <family val="3"/>
        <charset val="134"/>
      </rPr>
      <t xml:space="preserve">      固定资产净额</t>
    </r>
  </si>
  <si>
    <t xml:space="preserve">        其中：设备类</t>
  </si>
  <si>
    <t xml:space="preserve">              建筑物类</t>
  </si>
  <si>
    <t xml:space="preserve">        工程物资</t>
  </si>
  <si>
    <t xml:space="preserve">        在建工程</t>
  </si>
  <si>
    <t xml:space="preserve">        固定资产清理</t>
  </si>
  <si>
    <t xml:space="preserve">        待处理固定资产净损失</t>
  </si>
  <si>
    <t>四、无形资产合计</t>
  </si>
  <si>
    <t xml:space="preserve">          其中:土地使用权</t>
  </si>
  <si>
    <t xml:space="preserve">           其他无形资产</t>
  </si>
  <si>
    <t>五、递延资产合计</t>
  </si>
  <si>
    <t xml:space="preserve">         开办费</t>
  </si>
  <si>
    <t xml:space="preserve">         长期待摊费用</t>
  </si>
  <si>
    <t>六、其他长期资产</t>
  </si>
  <si>
    <t>七、递延税款借项</t>
  </si>
  <si>
    <t>八、资产总计</t>
  </si>
  <si>
    <t>表5</t>
  </si>
  <si>
    <t>被评估单位（或者产权持有单位）：枣庄市公安局交通警察支队高新区大队</t>
  </si>
  <si>
    <t>单位：人民币元</t>
  </si>
  <si>
    <t>编号</t>
  </si>
  <si>
    <t>项目</t>
  </si>
  <si>
    <t>账面原值</t>
  </si>
  <si>
    <t xml:space="preserve">账面净值 </t>
  </si>
  <si>
    <t>备注</t>
  </si>
  <si>
    <t>资产待报废</t>
  </si>
  <si>
    <t>合计</t>
  </si>
  <si>
    <t>固定资产评估明细表</t>
  </si>
  <si>
    <t>序号</t>
  </si>
  <si>
    <t>资产编号</t>
  </si>
  <si>
    <t>设备名称</t>
  </si>
  <si>
    <t>规格型号</t>
  </si>
  <si>
    <t>单位</t>
  </si>
  <si>
    <t>数量</t>
  </si>
  <si>
    <t>账面单价</t>
  </si>
  <si>
    <t>购置日期</t>
  </si>
  <si>
    <t>通用</t>
  </si>
  <si>
    <t>个</t>
  </si>
  <si>
    <t>办公椅</t>
  </si>
  <si>
    <t>木质布艺</t>
  </si>
  <si>
    <t>文件柜</t>
  </si>
  <si>
    <t>铁质四开门</t>
  </si>
  <si>
    <t>铁质30门</t>
  </si>
  <si>
    <t>铁质三开门16抽屉</t>
  </si>
  <si>
    <t>铁质两开门</t>
  </si>
  <si>
    <t>饮水机</t>
  </si>
  <si>
    <t>台</t>
  </si>
  <si>
    <t>办公桌</t>
  </si>
  <si>
    <t>木质</t>
  </si>
  <si>
    <t>电风扇</t>
  </si>
  <si>
    <t>FS40-3G</t>
  </si>
  <si>
    <t>消毒柜</t>
  </si>
  <si>
    <t>ZTP-502</t>
  </si>
  <si>
    <t>电脑桌</t>
  </si>
  <si>
    <t>红棕色木质</t>
  </si>
  <si>
    <t>长条桌</t>
  </si>
  <si>
    <t>热水器</t>
  </si>
  <si>
    <t>衣柜</t>
  </si>
  <si>
    <t>主机</t>
  </si>
  <si>
    <t>启天M7300</t>
  </si>
  <si>
    <t>已拆除硬盘</t>
  </si>
  <si>
    <t>台式一体机</t>
  </si>
  <si>
    <t>启天A7300</t>
  </si>
  <si>
    <t>笔记本电脑</t>
  </si>
  <si>
    <t>PP07S</t>
  </si>
  <si>
    <t>10C0-A01DCD</t>
  </si>
  <si>
    <t>FSP208-40PA</t>
  </si>
  <si>
    <t>启天M690E</t>
  </si>
  <si>
    <t>4CV236C7JR</t>
  </si>
  <si>
    <t>DP-320</t>
  </si>
  <si>
    <t>OPTIPLEX320</t>
  </si>
  <si>
    <t>相机</t>
  </si>
  <si>
    <t>木质黑皮带扶手</t>
  </si>
  <si>
    <t>单人沙发</t>
  </si>
  <si>
    <t>黑皮</t>
  </si>
  <si>
    <t>白色木质</t>
  </si>
  <si>
    <t>小电视</t>
  </si>
  <si>
    <t>摄像机</t>
  </si>
  <si>
    <t>DSR-PD190P</t>
  </si>
  <si>
    <t>桌边橱</t>
  </si>
  <si>
    <t>棕色木质</t>
  </si>
  <si>
    <t>多人沙发</t>
  </si>
  <si>
    <t>上下床</t>
  </si>
  <si>
    <t>数码复印机</t>
  </si>
  <si>
    <t>AR-2616</t>
  </si>
  <si>
    <t>布艺</t>
  </si>
  <si>
    <t>台式机</t>
  </si>
  <si>
    <t>铁质</t>
  </si>
  <si>
    <t>扬天M2620</t>
  </si>
  <si>
    <t>红棕木质</t>
  </si>
  <si>
    <t>双层茶几</t>
  </si>
  <si>
    <t>DCSM</t>
  </si>
  <si>
    <t>打印机</t>
  </si>
  <si>
    <t>大型打印机</t>
  </si>
  <si>
    <t xml:space="preserve">台      </t>
  </si>
  <si>
    <t>激光打印机</t>
  </si>
  <si>
    <t>HL-2140</t>
  </si>
  <si>
    <t>P6-1000-L</t>
  </si>
  <si>
    <t>黑色网格</t>
  </si>
  <si>
    <t>HL-2240</t>
  </si>
  <si>
    <t>启天M7130</t>
  </si>
  <si>
    <t>开天2200</t>
  </si>
  <si>
    <t>电脑</t>
  </si>
  <si>
    <t>服务器</t>
  </si>
  <si>
    <t>ND3040</t>
  </si>
  <si>
    <t>DCMA</t>
  </si>
  <si>
    <t>真爱E7355-903</t>
  </si>
  <si>
    <t>超越E200</t>
  </si>
  <si>
    <t xml:space="preserve">部      </t>
  </si>
  <si>
    <t>R230</t>
  </si>
  <si>
    <t>L101</t>
  </si>
  <si>
    <t>ERAZERD310</t>
  </si>
  <si>
    <t>打印复印一体机</t>
  </si>
  <si>
    <t>大头电脑</t>
  </si>
  <si>
    <t>黄色木质</t>
  </si>
  <si>
    <t>白色铁质</t>
  </si>
  <si>
    <t>四开铁质</t>
  </si>
  <si>
    <t>黑色木质</t>
  </si>
  <si>
    <t>扫描仪</t>
  </si>
  <si>
    <t>KV-S1025C</t>
  </si>
  <si>
    <t>保险柜</t>
  </si>
  <si>
    <t>取暖器</t>
  </si>
  <si>
    <t>塑封机</t>
  </si>
  <si>
    <t>LQ680K</t>
  </si>
  <si>
    <t>证件专用打印机</t>
  </si>
  <si>
    <t>四开门带窗</t>
  </si>
  <si>
    <t>L313</t>
  </si>
  <si>
    <t>二开铁质</t>
  </si>
  <si>
    <t>高拍仪</t>
  </si>
  <si>
    <t>S360</t>
  </si>
  <si>
    <t>身份证阅读器</t>
  </si>
  <si>
    <t>CVR-1000</t>
  </si>
  <si>
    <t>套</t>
  </si>
  <si>
    <t>交通信号机</t>
  </si>
  <si>
    <t>手机</t>
  </si>
  <si>
    <t>KZW-AL10</t>
  </si>
  <si>
    <t>部</t>
  </si>
  <si>
    <t>DS232</t>
  </si>
  <si>
    <t>证件打印机</t>
  </si>
  <si>
    <t>LQ1600</t>
  </si>
  <si>
    <t>L11121E</t>
  </si>
  <si>
    <t>P2090</t>
  </si>
  <si>
    <t>LQ-680C</t>
  </si>
  <si>
    <t>HL-1118</t>
  </si>
  <si>
    <t>P1008</t>
  </si>
  <si>
    <t>针式打印机</t>
  </si>
  <si>
    <t>L805</t>
  </si>
  <si>
    <t>窗口证据采集仪</t>
  </si>
  <si>
    <t>H6-1</t>
  </si>
  <si>
    <t>衣架</t>
  </si>
  <si>
    <t>黑色皮质</t>
  </si>
  <si>
    <t>单人茶几</t>
  </si>
  <si>
    <t>SCX-4200</t>
  </si>
  <si>
    <t>NX-500</t>
  </si>
  <si>
    <t>木质三抽屉</t>
  </si>
  <si>
    <t>电视</t>
  </si>
  <si>
    <t>棕色木质塑料边框</t>
  </si>
  <si>
    <t>茶几</t>
  </si>
  <si>
    <t>650pro</t>
  </si>
  <si>
    <t>DPK9500GAPRO</t>
  </si>
  <si>
    <t>AR500+</t>
  </si>
  <si>
    <t>M1005</t>
  </si>
  <si>
    <t>电暖器</t>
  </si>
  <si>
    <t>JB-100</t>
  </si>
  <si>
    <t>木质黑皮</t>
  </si>
  <si>
    <t>铁腿布艺</t>
  </si>
  <si>
    <t>RES-21C</t>
  </si>
  <si>
    <t>电子塑封机</t>
  </si>
  <si>
    <t>SF320型</t>
  </si>
  <si>
    <t>圆形办公椅</t>
  </si>
  <si>
    <t>铁腿黑皮</t>
  </si>
  <si>
    <t>铁质黑皮带扶手</t>
  </si>
  <si>
    <t>木腿布艺</t>
  </si>
  <si>
    <t>铁质四开门带抽屉</t>
  </si>
  <si>
    <t>木质黑色扶手</t>
  </si>
  <si>
    <t>会议条桌</t>
  </si>
  <si>
    <t>单人床</t>
  </si>
  <si>
    <t>绿色铁质</t>
  </si>
  <si>
    <t>多人茶几</t>
  </si>
  <si>
    <t>白色皮质</t>
  </si>
  <si>
    <t>铁质四开门带窗</t>
  </si>
  <si>
    <t>隔断办公桌</t>
  </si>
  <si>
    <t>餐桌</t>
  </si>
  <si>
    <t>铁质四门</t>
  </si>
  <si>
    <t>立式空调</t>
  </si>
  <si>
    <t>挂式空调</t>
  </si>
  <si>
    <t>KFR-32GW</t>
  </si>
  <si>
    <t>2007-05-23</t>
  </si>
  <si>
    <t>2005-12-01</t>
  </si>
  <si>
    <t>主席台会议桌</t>
  </si>
  <si>
    <t>长方会议桌</t>
  </si>
  <si>
    <t>被评估单位（或者产权持有单位）填表人：</t>
  </si>
  <si>
    <t>办公椅</t>
    <phoneticPr fontId="64" type="noConversion"/>
  </si>
  <si>
    <t>排椅</t>
    <phoneticPr fontId="64" type="noConversion"/>
  </si>
  <si>
    <t>单人沙发</t>
    <phoneticPr fontId="64" type="noConversion"/>
  </si>
  <si>
    <t>笔记本电脑</t>
    <phoneticPr fontId="64" type="noConversion"/>
  </si>
</sst>
</file>

<file path=xl/styles.xml><?xml version="1.0" encoding="utf-8"?>
<styleSheet xmlns="http://schemas.openxmlformats.org/spreadsheetml/2006/main">
  <numFmts count="39">
    <numFmt numFmtId="41" formatCode="_ * #,##0_ ;_ * \-#,##0_ ;_ * &quot;-&quot;_ ;_ @_ "/>
    <numFmt numFmtId="43" formatCode="_ * #,##0.00_ ;_ * \-#,##0.00_ ;_ * &quot;-&quot;??_ ;_ @_ "/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??_);_(@_)"/>
    <numFmt numFmtId="179" formatCode="_-#,###.00,_-;\(#,###.00,\);_-\ \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_-#,###,_-;\(#,###,\);_-\ \ &quot;-&quot;_-;_-@_-"/>
    <numFmt numFmtId="184" formatCode="mmm/yyyy;_-\ &quot;N/A&quot;_-;_-\ &quot;-&quot;_-"/>
    <numFmt numFmtId="185" formatCode="_-#,##0%_-;\(#,##0%\);_-\ &quot;-&quot;_-"/>
    <numFmt numFmtId="186" formatCode="_-#0&quot;.&quot;0,_-;\(#0&quot;.&quot;0,\);_-\ \ &quot;-&quot;_-;_-@_-"/>
    <numFmt numFmtId="187" formatCode="_-#0&quot;.&quot;0000_-;\(#0&quot;.&quot;0000\);_-\ \ &quot;-&quot;_-;_-@_-"/>
    <numFmt numFmtId="188" formatCode="_-* #,##0_-;\-* #,##0_-;_-* &quot;-&quot;??_-;_-@_-"/>
    <numFmt numFmtId="189" formatCode="&quot;\&quot;#,##0;[Red]&quot;\&quot;&quot;\&quot;&quot;\&quot;&quot;\&quot;&quot;\&quot;&quot;\&quot;&quot;\&quot;\-#,##0"/>
    <numFmt numFmtId="190" formatCode="_(&quot;$&quot;* #,##0.0_);_(&quot;$&quot;* \(#,##0.0\);_(&quot;$&quot;* &quot;-&quot;??_);_(@_)"/>
    <numFmt numFmtId="191" formatCode="0.000%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_-* #,##0.00_-;\-* #,##0.00_-;_-* &quot;-&quot;??_-;_-@_-"/>
    <numFmt numFmtId="199" formatCode="#,##0.00&quot;￥&quot;;\-#,##0.00&quot;￥&quot;"/>
    <numFmt numFmtId="200" formatCode="_-* #,##0.00&quot;￥&quot;_-;\-* #,##0.00&quot;￥&quot;_-;_-* &quot;-&quot;??&quot;￥&quot;_-;_-@_-"/>
    <numFmt numFmtId="201" formatCode="_-* #,##0&quot;￥&quot;_-;\-* #,##0&quot;￥&quot;_-;_-* &quot;-&quot;&quot;￥&quot;_-;_-@_-"/>
    <numFmt numFmtId="202" formatCode="&quot;￥&quot;#,##0;\-&quot;￥&quot;#,##0"/>
    <numFmt numFmtId="203" formatCode="&quot;$&quot;#,##0;\-&quot;$&quot;#,##0"/>
    <numFmt numFmtId="204" formatCode="mmm\ dd\,\ yy"/>
    <numFmt numFmtId="205" formatCode="mm/dd/yy_)"/>
    <numFmt numFmtId="206" formatCode="_-* #,##0_-;\-* #,##0_-;_-* &quot;-&quot;_-;_-@_-"/>
    <numFmt numFmtId="207" formatCode="#,##0.00_ "/>
    <numFmt numFmtId="208" formatCode="0.00_ "/>
    <numFmt numFmtId="209" formatCode="yyyy/mm/dd"/>
    <numFmt numFmtId="210" formatCode="#,##0.00_);[Red]\(#,##0.00\)"/>
    <numFmt numFmtId="211" formatCode="0.00_);[Red]\(0.00\)"/>
    <numFmt numFmtId="212" formatCode="#,##0_);[Red]\(#,##0\)"/>
  </numFmts>
  <fonts count="65">
    <font>
      <sz val="12"/>
      <name val="Times New Roman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4"/>
      <name val="Arial Narrow"/>
      <family val="2"/>
    </font>
    <font>
      <b/>
      <sz val="10"/>
      <name val="宋体"/>
      <family val="3"/>
      <charset val="134"/>
    </font>
    <font>
      <sz val="10"/>
      <name val="Arial Narrow"/>
      <family val="2"/>
    </font>
    <font>
      <sz val="8"/>
      <name val="Arial Narrow"/>
      <family val="2"/>
    </font>
    <font>
      <sz val="14"/>
      <name val="宋体"/>
      <family val="3"/>
      <charset val="134"/>
    </font>
    <font>
      <b/>
      <sz val="16"/>
      <name val="Arial Narrow"/>
      <family val="2"/>
    </font>
    <font>
      <b/>
      <i/>
      <sz val="11"/>
      <name val="宋体"/>
      <family val="3"/>
      <charset val="134"/>
    </font>
    <font>
      <sz val="12"/>
      <name val="Arial Narrow"/>
      <family val="2"/>
    </font>
    <font>
      <sz val="12"/>
      <name val="仿宋_GB2312"/>
      <family val="3"/>
      <charset val="134"/>
    </font>
    <font>
      <u/>
      <sz val="12"/>
      <color indexed="12"/>
      <name val="Times New Roman"/>
      <family val="1"/>
    </font>
    <font>
      <u/>
      <sz val="12"/>
      <color rgb="FF800080"/>
      <name val="Times New Roman"/>
      <family val="1"/>
    </font>
    <font>
      <sz val="9"/>
      <color indexed="63"/>
      <name val="Arial"/>
      <family val="2"/>
    </font>
    <font>
      <u/>
      <sz val="12"/>
      <color indexed="12"/>
      <name val="宋体"/>
      <family val="3"/>
      <charset val="134"/>
    </font>
    <font>
      <sz val="10"/>
      <color indexed="8"/>
      <name val="MS Sans Serif"/>
      <family val="1"/>
    </font>
    <font>
      <sz val="8"/>
      <name val="Times New Roman"/>
      <family val="1"/>
    </font>
    <font>
      <sz val="10"/>
      <color indexed="16"/>
      <name val="MS Serif"/>
      <family val="1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color indexed="9"/>
      <name val="Times New Roman"/>
      <family val="1"/>
    </font>
    <font>
      <sz val="8"/>
      <name val="Arial"/>
      <family val="2"/>
    </font>
    <font>
      <u val="singleAccounting"/>
      <vertAlign val="subscript"/>
      <sz val="10"/>
      <name val="Times New Roman"/>
      <family val="1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b/>
      <sz val="10"/>
      <name val="MS Sans Serif"/>
      <family val="2"/>
    </font>
    <font>
      <i/>
      <sz val="12"/>
      <name val="Times New Roman"/>
      <family val="1"/>
    </font>
    <font>
      <b/>
      <sz val="11"/>
      <name val="Helv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0"/>
      <name val="MS Sans Serif"/>
      <family val="2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7"/>
      <name val="Small Fonts"/>
      <charset val="134"/>
    </font>
    <font>
      <b/>
      <sz val="12"/>
      <name val="Times New Roman"/>
      <family val="1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u/>
      <sz val="12"/>
      <color indexed="36"/>
      <name val="宋体"/>
      <family val="3"/>
      <charset val="134"/>
    </font>
    <font>
      <sz val="12"/>
      <name val="바탕체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3">
    <xf numFmtId="0" fontId="0" fillId="0" borderId="0"/>
    <xf numFmtId="176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0" borderId="0">
      <alignment horizontal="center" wrapText="1"/>
      <protection locked="0"/>
    </xf>
    <xf numFmtId="0" fontId="63" fillId="0" borderId="0"/>
    <xf numFmtId="41" fontId="63" fillId="0" borderId="0" applyFont="0" applyFill="0" applyBorder="0" applyAlignment="0" applyProtection="0"/>
    <xf numFmtId="0" fontId="30" fillId="0" borderId="0" applyNumberFormat="0" applyAlignment="0">
      <alignment horizontal="left"/>
    </xf>
    <xf numFmtId="0" fontId="5" fillId="0" borderId="0">
      <alignment vertical="center"/>
    </xf>
    <xf numFmtId="0" fontId="63" fillId="0" borderId="0"/>
    <xf numFmtId="0" fontId="31" fillId="0" borderId="0"/>
    <xf numFmtId="0" fontId="5" fillId="0" borderId="0">
      <alignment vertical="center"/>
    </xf>
    <xf numFmtId="0" fontId="5" fillId="0" borderId="0">
      <alignment vertical="center"/>
    </xf>
    <xf numFmtId="0" fontId="31" fillId="0" borderId="0">
      <protection locked="0"/>
    </xf>
    <xf numFmtId="0" fontId="32" fillId="0" borderId="0"/>
    <xf numFmtId="178" fontId="63" fillId="0" borderId="0" applyFont="0" applyFill="0" applyBorder="0" applyAlignment="0" applyProtection="0"/>
    <xf numFmtId="49" fontId="33" fillId="0" borderId="0" applyProtection="0">
      <alignment horizontal="left"/>
    </xf>
    <xf numFmtId="0" fontId="31" fillId="0" borderId="0">
      <protection locked="0"/>
    </xf>
    <xf numFmtId="0" fontId="31" fillId="0" borderId="0">
      <protection locked="0"/>
    </xf>
    <xf numFmtId="0" fontId="63" fillId="0" borderId="0" applyNumberFormat="0" applyFont="0" applyFill="0" applyBorder="0" applyAlignment="0" applyProtection="0">
      <alignment horizontal="left"/>
    </xf>
    <xf numFmtId="0" fontId="31" fillId="0" borderId="0"/>
    <xf numFmtId="0" fontId="63" fillId="0" borderId="0"/>
    <xf numFmtId="176" fontId="63" fillId="0" borderId="0" applyFont="0" applyFill="0" applyBorder="0" applyAlignment="0" applyProtection="0"/>
    <xf numFmtId="0" fontId="31" fillId="0" borderId="0">
      <protection locked="0"/>
    </xf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1" fillId="0" borderId="0"/>
    <xf numFmtId="0" fontId="34" fillId="0" borderId="0" applyNumberFormat="0" applyFill="0" applyBorder="0" applyAlignment="0" applyProtection="0"/>
    <xf numFmtId="0" fontId="63" fillId="0" borderId="0"/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79" fontId="33" fillId="0" borderId="0" applyFill="0" applyBorder="0" applyProtection="0">
      <alignment horizontal="right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63" fillId="0" borderId="0"/>
    <xf numFmtId="0" fontId="31" fillId="0" borderId="0"/>
    <xf numFmtId="0" fontId="31" fillId="0" borderId="0"/>
    <xf numFmtId="0" fontId="35" fillId="2" borderId="1"/>
    <xf numFmtId="0" fontId="31" fillId="0" borderId="0"/>
    <xf numFmtId="0" fontId="31" fillId="0" borderId="0"/>
    <xf numFmtId="0" fontId="31" fillId="0" borderId="0"/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80" fontId="33" fillId="0" borderId="0" applyFill="0" applyBorder="0" applyProtection="0">
      <alignment horizontal="right"/>
    </xf>
    <xf numFmtId="181" fontId="33" fillId="0" borderId="0" applyFill="0" applyBorder="0" applyProtection="0">
      <alignment horizontal="right"/>
    </xf>
    <xf numFmtId="182" fontId="36" fillId="0" borderId="0" applyFill="0" applyBorder="0" applyProtection="0">
      <alignment horizontal="center"/>
    </xf>
    <xf numFmtId="0" fontId="37" fillId="0" borderId="0"/>
    <xf numFmtId="14" fontId="29" fillId="0" borderId="0">
      <alignment horizontal="center" wrapText="1"/>
      <protection locked="0"/>
    </xf>
    <xf numFmtId="183" fontId="33" fillId="0" borderId="0" applyFill="0" applyBorder="0" applyProtection="0">
      <alignment horizontal="right"/>
    </xf>
    <xf numFmtId="184" fontId="36" fillId="0" borderId="0" applyFill="0" applyBorder="0" applyProtection="0">
      <alignment horizontal="center"/>
    </xf>
    <xf numFmtId="185" fontId="38" fillId="0" borderId="0" applyFill="0" applyBorder="0" applyProtection="0">
      <alignment horizontal="right"/>
    </xf>
    <xf numFmtId="186" fontId="33" fillId="0" borderId="0" applyFill="0" applyBorder="0" applyProtection="0">
      <alignment horizontal="right"/>
    </xf>
    <xf numFmtId="187" fontId="33" fillId="0" borderId="0" applyFill="0" applyBorder="0" applyProtection="0">
      <alignment horizontal="right"/>
    </xf>
    <xf numFmtId="188" fontId="63" fillId="0" borderId="0" applyFill="0" applyBorder="0" applyAlignment="0"/>
    <xf numFmtId="189" fontId="31" fillId="0" borderId="0"/>
    <xf numFmtId="0" fontId="39" fillId="0" borderId="0"/>
    <xf numFmtId="190" fontId="6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Fill="0" applyBorder="0">
      <alignment horizontal="right"/>
    </xf>
    <xf numFmtId="0" fontId="42" fillId="0" borderId="11"/>
    <xf numFmtId="0" fontId="63" fillId="0" borderId="0" applyFill="0" applyBorder="0">
      <alignment horizontal="right"/>
    </xf>
    <xf numFmtId="0" fontId="35" fillId="3" borderId="0" applyNumberFormat="0" applyBorder="0" applyAlignment="0" applyProtection="0"/>
    <xf numFmtId="0" fontId="43" fillId="0" borderId="2">
      <alignment horizontal="center"/>
    </xf>
    <xf numFmtId="0" fontId="29" fillId="0" borderId="0"/>
    <xf numFmtId="189" fontId="31" fillId="0" borderId="0"/>
    <xf numFmtId="191" fontId="63" fillId="0" borderId="0" applyFont="0" applyFill="0" applyBorder="0" applyAlignment="0" applyProtection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41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92" fontId="33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193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15" fontId="46" fillId="0" borderId="0"/>
    <xf numFmtId="196" fontId="63" fillId="0" borderId="0" applyFont="0" applyFill="0" applyBorder="0" applyAlignment="0" applyProtection="0"/>
    <xf numFmtId="0" fontId="31" fillId="0" borderId="0">
      <protection locked="0"/>
    </xf>
    <xf numFmtId="197" fontId="47" fillId="0" borderId="0">
      <alignment horizontal="right"/>
    </xf>
    <xf numFmtId="0" fontId="31" fillId="0" borderId="0"/>
    <xf numFmtId="198" fontId="63" fillId="0" borderId="0" applyFont="0" applyFill="0" applyBorder="0" applyAlignment="0" applyProtection="0"/>
    <xf numFmtId="0" fontId="48" fillId="0" borderId="0">
      <alignment horizontal="left"/>
    </xf>
    <xf numFmtId="0" fontId="49" fillId="0" borderId="12" applyNumberFormat="0" applyAlignment="0" applyProtection="0">
      <alignment horizontal="left" vertical="center"/>
    </xf>
    <xf numFmtId="0" fontId="49" fillId="0" borderId="13">
      <alignment horizontal="left" vertical="center"/>
    </xf>
    <xf numFmtId="0" fontId="35" fillId="4" borderId="1" applyNumberFormat="0" applyBorder="0" applyAlignment="0" applyProtection="0"/>
    <xf numFmtId="199" fontId="5" fillId="5" borderId="0"/>
    <xf numFmtId="0" fontId="5" fillId="0" borderId="0">
      <alignment vertical="center"/>
    </xf>
    <xf numFmtId="0" fontId="5" fillId="0" borderId="0">
      <alignment vertical="center"/>
    </xf>
    <xf numFmtId="0" fontId="63" fillId="6" borderId="0" applyNumberFormat="0" applyFont="0" applyBorder="0" applyAlignment="0" applyProtection="0">
      <alignment horizontal="right"/>
    </xf>
    <xf numFmtId="38" fontId="50" fillId="0" borderId="0"/>
    <xf numFmtId="38" fontId="51" fillId="0" borderId="0"/>
    <xf numFmtId="38" fontId="52" fillId="0" borderId="0"/>
    <xf numFmtId="38" fontId="41" fillId="0" borderId="0"/>
    <xf numFmtId="0" fontId="47" fillId="0" borderId="0"/>
    <xf numFmtId="0" fontId="47" fillId="0" borderId="0"/>
    <xf numFmtId="0" fontId="5" fillId="0" borderId="0"/>
    <xf numFmtId="0" fontId="63" fillId="0" borderId="0" applyFont="0" applyFill="0">
      <alignment horizontal="fill"/>
    </xf>
    <xf numFmtId="0" fontId="5" fillId="0" borderId="0">
      <alignment vertical="center"/>
    </xf>
    <xf numFmtId="199" fontId="5" fillId="7" borderId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33" fillId="0" borderId="0"/>
    <xf numFmtId="37" fontId="53" fillId="0" borderId="0"/>
    <xf numFmtId="202" fontId="5" fillId="0" borderId="0"/>
    <xf numFmtId="43" fontId="63" fillId="0" borderId="0" applyFont="0" applyFill="0" applyBorder="0" applyAlignment="0" applyProtection="0"/>
    <xf numFmtId="10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35" fillId="3" borderId="1"/>
    <xf numFmtId="203" fontId="55" fillId="0" borderId="0"/>
    <xf numFmtId="0" fontId="5" fillId="0" borderId="0" applyNumberFormat="0" applyFill="0" applyBorder="0" applyAlignment="0" applyProtection="0">
      <alignment horizontal="left"/>
    </xf>
    <xf numFmtId="0" fontId="56" fillId="8" borderId="0" applyNumberFormat="0"/>
    <xf numFmtId="0" fontId="40" fillId="0" borderId="0" applyNumberFormat="0" applyFill="0" applyBorder="0" applyAlignment="0" applyProtection="0"/>
    <xf numFmtId="0" fontId="57" fillId="0" borderId="1">
      <alignment horizontal="center"/>
    </xf>
    <xf numFmtId="0" fontId="57" fillId="0" borderId="0">
      <alignment horizontal="center" vertical="center"/>
    </xf>
    <xf numFmtId="0" fontId="58" fillId="0" borderId="0" applyNumberFormat="0" applyFill="0">
      <alignment horizontal="left" vertical="center"/>
    </xf>
    <xf numFmtId="0" fontId="42" fillId="0" borderId="0"/>
    <xf numFmtId="40" fontId="59" fillId="0" borderId="0" applyBorder="0">
      <alignment horizontal="right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177" fontId="63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204" fontId="63" fillId="0" borderId="0" applyFont="0" applyFill="0" applyBorder="0" applyAlignment="0" applyProtection="0"/>
    <xf numFmtId="0" fontId="5" fillId="0" borderId="0"/>
    <xf numFmtId="0" fontId="40" fillId="0" borderId="0" applyNumberFormat="0" applyFill="0" applyBorder="0" applyAlignment="0" applyProtection="0"/>
    <xf numFmtId="0" fontId="2" fillId="0" borderId="0" applyFill="0" applyBorder="0" applyAlignment="0"/>
    <xf numFmtId="0" fontId="60" fillId="0" borderId="0" applyNumberFormat="0" applyFill="0" applyBorder="0" applyAlignment="0" applyProtection="0">
      <alignment vertical="top"/>
      <protection locked="0"/>
    </xf>
    <xf numFmtId="205" fontId="63" fillId="0" borderId="0" applyFont="0" applyFill="0" applyBorder="0" applyAlignment="0" applyProtection="0"/>
    <xf numFmtId="0" fontId="33" fillId="0" borderId="0"/>
    <xf numFmtId="206" fontId="63" fillId="0" borderId="0" applyFont="0" applyFill="0" applyBorder="0" applyAlignment="0" applyProtection="0"/>
    <xf numFmtId="0" fontId="31" fillId="0" borderId="1" applyNumberFormat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1" fillId="0" borderId="0"/>
    <xf numFmtId="0" fontId="62" fillId="0" borderId="0"/>
  </cellStyleXfs>
  <cellXfs count="17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4" fontId="2" fillId="0" borderId="0" xfId="0" applyNumberFormat="1" applyFont="1" applyFill="1" applyBorder="1" applyAlignment="1">
      <alignment horizontal="right" vertical="center" shrinkToFit="1"/>
    </xf>
    <xf numFmtId="4" fontId="7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wrapText="1"/>
    </xf>
    <xf numFmtId="207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08" fontId="13" fillId="0" borderId="1" xfId="0" applyNumberFormat="1" applyFont="1" applyFill="1" applyBorder="1" applyAlignment="1">
      <alignment horizontal="center" vertical="center" wrapText="1"/>
    </xf>
    <xf numFmtId="209" fontId="13" fillId="0" borderId="1" xfId="0" applyNumberFormat="1" applyFont="1" applyFill="1" applyBorder="1" applyAlignment="1">
      <alignment horizontal="center" vertical="center" wrapText="1"/>
    </xf>
    <xf numFmtId="207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207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07" fontId="3" fillId="0" borderId="0" xfId="0" applyNumberFormat="1" applyFont="1" applyFill="1" applyAlignment="1">
      <alignment vertical="center"/>
    </xf>
    <xf numFmtId="43" fontId="15" fillId="0" borderId="0" xfId="145" applyNumberFormat="1" applyFont="1"/>
    <xf numFmtId="43" fontId="14" fillId="0" borderId="0" xfId="147" applyNumberFormat="1" applyFont="1"/>
    <xf numFmtId="43" fontId="2" fillId="0" borderId="0" xfId="147" applyNumberFormat="1" applyFont="1"/>
    <xf numFmtId="43" fontId="2" fillId="0" borderId="0" xfId="149" applyNumberFormat="1" applyFont="1"/>
    <xf numFmtId="43" fontId="16" fillId="0" borderId="0" xfId="145" applyNumberFormat="1" applyFont="1" applyAlignment="1">
      <alignment horizontal="center" vertical="center"/>
    </xf>
    <xf numFmtId="43" fontId="2" fillId="0" borderId="0" xfId="145" applyNumberFormat="1" applyFont="1" applyAlignment="1">
      <alignment vertical="center" wrapText="1"/>
    </xf>
    <xf numFmtId="43" fontId="2" fillId="0" borderId="0" xfId="145" applyNumberFormat="1" applyFont="1" applyAlignment="1">
      <alignment vertical="center"/>
    </xf>
    <xf numFmtId="43" fontId="17" fillId="0" borderId="0" xfId="145" applyNumberFormat="1" applyFont="1" applyAlignment="1">
      <alignment vertical="center"/>
    </xf>
    <xf numFmtId="49" fontId="17" fillId="0" borderId="0" xfId="145" applyNumberFormat="1" applyFont="1" applyAlignment="1">
      <alignment horizontal="center"/>
    </xf>
    <xf numFmtId="43" fontId="17" fillId="0" borderId="0" xfId="145" applyNumberFormat="1" applyFont="1"/>
    <xf numFmtId="49" fontId="2" fillId="0" borderId="0" xfId="149" applyNumberFormat="1" applyFont="1" applyAlignment="1">
      <alignment horizontal="center"/>
    </xf>
    <xf numFmtId="43" fontId="2" fillId="0" borderId="0" xfId="149" applyNumberFormat="1" applyFont="1" applyAlignment="1">
      <alignment horizontal="center"/>
    </xf>
    <xf numFmtId="43" fontId="2" fillId="0" borderId="0" xfId="145" applyNumberFormat="1" applyFont="1" applyAlignment="1">
      <alignment horizontal="centerContinuous"/>
    </xf>
    <xf numFmtId="43" fontId="2" fillId="0" borderId="0" xfId="149" applyNumberFormat="1" applyFont="1" applyAlignment="1">
      <alignment horizontal="right"/>
    </xf>
    <xf numFmtId="49" fontId="16" fillId="0" borderId="2" xfId="145" applyNumberFormat="1" applyFont="1" applyBorder="1" applyAlignment="1">
      <alignment horizontal="center" vertical="center"/>
    </xf>
    <xf numFmtId="43" fontId="16" fillId="0" borderId="2" xfId="147" applyNumberFormat="1" applyFont="1" applyBorder="1" applyAlignment="1">
      <alignment horizontal="center" vertical="center"/>
    </xf>
    <xf numFmtId="43" fontId="16" fillId="0" borderId="1" xfId="145" applyNumberFormat="1" applyFont="1" applyBorder="1" applyAlignment="1">
      <alignment horizontal="center" vertical="center"/>
    </xf>
    <xf numFmtId="43" fontId="16" fillId="0" borderId="1" xfId="147" applyNumberFormat="1" applyFont="1" applyBorder="1" applyAlignment="1">
      <alignment horizontal="center" vertical="center"/>
    </xf>
    <xf numFmtId="49" fontId="2" fillId="0" borderId="1" xfId="145" applyNumberFormat="1" applyFont="1" applyBorder="1" applyAlignment="1">
      <alignment horizontal="center" vertical="center" wrapText="1"/>
    </xf>
    <xf numFmtId="210" fontId="2" fillId="0" borderId="1" xfId="145" applyNumberFormat="1" applyFont="1" applyBorder="1" applyAlignment="1">
      <alignment vertical="center" wrapText="1"/>
    </xf>
    <xf numFmtId="210" fontId="2" fillId="0" borderId="1" xfId="147" applyNumberFormat="1" applyFont="1" applyBorder="1" applyAlignment="1">
      <alignment vertical="center" wrapText="1"/>
    </xf>
    <xf numFmtId="207" fontId="2" fillId="0" borderId="1" xfId="147" applyNumberFormat="1" applyFont="1" applyBorder="1" applyAlignment="1">
      <alignment vertical="center" wrapText="1"/>
    </xf>
    <xf numFmtId="210" fontId="2" fillId="0" borderId="4" xfId="145" applyNumberFormat="1" applyFont="1" applyBorder="1" applyAlignment="1">
      <alignment vertical="center" wrapText="1"/>
    </xf>
    <xf numFmtId="210" fontId="2" fillId="0" borderId="4" xfId="147" applyNumberFormat="1" applyFont="1" applyBorder="1" applyAlignment="1">
      <alignment vertical="center" wrapText="1"/>
    </xf>
    <xf numFmtId="4" fontId="2" fillId="0" borderId="1" xfId="145" applyNumberFormat="1" applyFont="1" applyBorder="1" applyAlignment="1">
      <alignment vertical="center" wrapText="1"/>
    </xf>
    <xf numFmtId="49" fontId="2" fillId="0" borderId="1" xfId="145" applyNumberFormat="1" applyFont="1" applyBorder="1" applyAlignment="1">
      <alignment horizontal="center" vertical="center"/>
    </xf>
    <xf numFmtId="4" fontId="2" fillId="0" borderId="1" xfId="145" applyNumberFormat="1" applyFont="1" applyBorder="1" applyAlignment="1">
      <alignment vertical="center"/>
    </xf>
    <xf numFmtId="4" fontId="2" fillId="0" borderId="1" xfId="147" applyNumberFormat="1" applyFont="1" applyBorder="1" applyAlignment="1">
      <alignment vertical="center"/>
    </xf>
    <xf numFmtId="49" fontId="2" fillId="0" borderId="0" xfId="149" applyNumberFormat="1" applyFont="1" applyAlignment="1">
      <alignment horizontal="left" vertical="center"/>
    </xf>
    <xf numFmtId="49" fontId="2" fillId="0" borderId="0" xfId="145" applyNumberFormat="1" applyFont="1" applyAlignment="1">
      <alignment horizontal="center" vertical="center"/>
    </xf>
    <xf numFmtId="43" fontId="2" fillId="0" borderId="0" xfId="145" applyNumberFormat="1" applyFont="1" applyFill="1" applyAlignment="1">
      <alignment vertical="center"/>
    </xf>
    <xf numFmtId="49" fontId="17" fillId="0" borderId="0" xfId="145" applyNumberFormat="1" applyFont="1" applyAlignment="1">
      <alignment horizontal="center" vertical="center"/>
    </xf>
    <xf numFmtId="43" fontId="17" fillId="0" borderId="0" xfId="145" applyNumberFormat="1" applyFont="1" applyFill="1" applyBorder="1" applyAlignment="1">
      <alignment vertical="center"/>
    </xf>
    <xf numFmtId="43" fontId="17" fillId="0" borderId="0" xfId="145" applyNumberFormat="1" applyFont="1" applyFill="1" applyAlignment="1">
      <alignment vertical="center"/>
    </xf>
    <xf numFmtId="207" fontId="18" fillId="0" borderId="0" xfId="0" applyNumberFormat="1" applyFont="1" applyFill="1" applyAlignment="1">
      <alignment vertical="center"/>
    </xf>
    <xf numFmtId="43" fontId="17" fillId="0" borderId="0" xfId="145" applyNumberFormat="1" applyFont="1" applyFill="1" applyBorder="1"/>
    <xf numFmtId="43" fontId="17" fillId="0" borderId="0" xfId="145" applyNumberFormat="1" applyFont="1" applyFill="1"/>
    <xf numFmtId="211" fontId="4" fillId="0" borderId="0" xfId="146" applyNumberFormat="1" applyFont="1" applyFill="1"/>
    <xf numFmtId="211" fontId="14" fillId="0" borderId="0" xfId="149" applyNumberFormat="1" applyFont="1" applyFill="1"/>
    <xf numFmtId="211" fontId="16" fillId="0" borderId="0" xfId="146" applyNumberFormat="1" applyFont="1" applyFill="1" applyAlignment="1">
      <alignment horizontal="center"/>
    </xf>
    <xf numFmtId="211" fontId="2" fillId="0" borderId="0" xfId="146" applyNumberFormat="1" applyFont="1" applyFill="1"/>
    <xf numFmtId="211" fontId="2" fillId="0" borderId="0" xfId="149" applyNumberFormat="1" applyFont="1" applyFill="1"/>
    <xf numFmtId="211" fontId="16" fillId="0" borderId="0" xfId="149" applyNumberFormat="1" applyFont="1" applyFill="1" applyAlignment="1">
      <alignment horizontal="center"/>
    </xf>
    <xf numFmtId="211" fontId="2" fillId="0" borderId="0" xfId="149" applyNumberFormat="1" applyFont="1" applyFill="1" applyAlignment="1">
      <alignment horizontal="center"/>
    </xf>
    <xf numFmtId="211" fontId="16" fillId="0" borderId="0" xfId="149" applyNumberFormat="1" applyFont="1" applyFill="1"/>
    <xf numFmtId="211" fontId="14" fillId="0" borderId="0" xfId="149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/>
    </xf>
    <xf numFmtId="0" fontId="14" fillId="0" borderId="0" xfId="149" applyFont="1" applyFill="1" applyAlignment="1">
      <alignment horizontal="centerContinuous"/>
    </xf>
    <xf numFmtId="211" fontId="14" fillId="0" borderId="0" xfId="149" applyNumberFormat="1" applyFont="1" applyFill="1" applyAlignment="1">
      <alignment horizontal="centerContinuous"/>
    </xf>
    <xf numFmtId="211" fontId="4" fillId="0" borderId="0" xfId="146" applyNumberFormat="1" applyFont="1" applyFill="1" applyAlignment="1">
      <alignment horizontal="centerContinuous"/>
    </xf>
    <xf numFmtId="10" fontId="4" fillId="0" borderId="0" xfId="2" applyNumberFormat="1" applyFont="1" applyFill="1" applyAlignment="1">
      <alignment horizontal="centerContinuous"/>
    </xf>
    <xf numFmtId="211" fontId="14" fillId="0" borderId="0" xfId="149" applyNumberFormat="1" applyFont="1" applyFill="1" applyAlignment="1">
      <alignment horizontal="center"/>
    </xf>
    <xf numFmtId="0" fontId="14" fillId="0" borderId="0" xfId="149" applyFont="1" applyFill="1"/>
    <xf numFmtId="10" fontId="14" fillId="0" borderId="0" xfId="2" applyNumberFormat="1" applyFont="1" applyFill="1" applyAlignment="1">
      <alignment horizontal="right"/>
    </xf>
    <xf numFmtId="211" fontId="16" fillId="0" borderId="1" xfId="146" applyNumberFormat="1" applyFont="1" applyFill="1" applyBorder="1" applyAlignment="1">
      <alignment horizontal="center"/>
    </xf>
    <xf numFmtId="210" fontId="16" fillId="0" borderId="1" xfId="146" applyNumberFormat="1" applyFont="1" applyFill="1" applyBorder="1" applyAlignment="1">
      <alignment horizontal="center"/>
    </xf>
    <xf numFmtId="10" fontId="16" fillId="0" borderId="1" xfId="2" applyNumberFormat="1" applyFont="1" applyFill="1" applyBorder="1" applyAlignment="1">
      <alignment horizontal="center"/>
    </xf>
    <xf numFmtId="211" fontId="16" fillId="0" borderId="1" xfId="146" applyNumberFormat="1" applyFont="1" applyFill="1" applyBorder="1" applyAlignment="1">
      <alignment horizontal="left"/>
    </xf>
    <xf numFmtId="210" fontId="16" fillId="0" borderId="1" xfId="146" applyNumberFormat="1" applyFont="1" applyFill="1" applyBorder="1" applyAlignment="1">
      <alignment vertical="center"/>
    </xf>
    <xf numFmtId="10" fontId="16" fillId="0" borderId="1" xfId="2" applyNumberFormat="1" applyFont="1" applyFill="1" applyBorder="1" applyAlignment="1">
      <alignment vertical="center"/>
    </xf>
    <xf numFmtId="211" fontId="2" fillId="0" borderId="1" xfId="142" applyNumberFormat="1" applyFont="1" applyFill="1" applyBorder="1" applyAlignment="1" applyProtection="1"/>
    <xf numFmtId="210" fontId="2" fillId="0" borderId="1" xfId="142" applyNumberFormat="1" applyFont="1" applyFill="1" applyBorder="1" applyAlignment="1" applyProtection="1">
      <alignment vertical="center"/>
    </xf>
    <xf numFmtId="211" fontId="2" fillId="0" borderId="1" xfId="146" applyNumberFormat="1" applyFont="1" applyFill="1" applyBorder="1" applyAlignment="1"/>
    <xf numFmtId="210" fontId="2" fillId="0" borderId="1" xfId="146" applyNumberFormat="1" applyFont="1" applyFill="1" applyBorder="1" applyAlignment="1">
      <alignment vertical="center"/>
    </xf>
    <xf numFmtId="211" fontId="2" fillId="0" borderId="1" xfId="146" applyNumberFormat="1" applyFont="1" applyFill="1" applyBorder="1" applyAlignment="1">
      <alignment horizontal="left"/>
    </xf>
    <xf numFmtId="4" fontId="2" fillId="0" borderId="1" xfId="146" applyNumberFormat="1" applyFont="1" applyFill="1" applyBorder="1" applyAlignment="1">
      <alignment vertical="center"/>
    </xf>
    <xf numFmtId="4" fontId="2" fillId="0" borderId="1" xfId="149" applyNumberFormat="1" applyFont="1" applyFill="1" applyBorder="1" applyAlignment="1">
      <alignment vertical="center"/>
    </xf>
    <xf numFmtId="10" fontId="2" fillId="0" borderId="1" xfId="2" applyNumberFormat="1" applyFont="1" applyFill="1" applyBorder="1" applyAlignment="1">
      <alignment vertical="center"/>
    </xf>
    <xf numFmtId="211" fontId="2" fillId="0" borderId="1" xfId="149" applyNumberFormat="1" applyFont="1" applyFill="1" applyBorder="1" applyAlignment="1"/>
    <xf numFmtId="0" fontId="19" fillId="0" borderId="0" xfId="0" applyFont="1" applyAlignment="1">
      <alignment horizontal="justify" indent="2"/>
    </xf>
    <xf numFmtId="211" fontId="16" fillId="0" borderId="1" xfId="149" applyNumberFormat="1" applyFont="1" applyFill="1" applyBorder="1" applyAlignment="1">
      <alignment horizontal="left"/>
    </xf>
    <xf numFmtId="211" fontId="2" fillId="0" borderId="1" xfId="149" applyNumberFormat="1" applyFont="1" applyFill="1" applyBorder="1" applyAlignment="1">
      <alignment horizontal="left"/>
    </xf>
    <xf numFmtId="4" fontId="16" fillId="0" borderId="1" xfId="149" applyNumberFormat="1" applyFont="1" applyFill="1" applyBorder="1" applyAlignment="1">
      <alignment vertical="center"/>
    </xf>
    <xf numFmtId="211" fontId="14" fillId="0" borderId="0" xfId="149" applyNumberFormat="1" applyFont="1" applyFill="1" applyAlignment="1">
      <alignment horizontal="right" vertical="center"/>
    </xf>
    <xf numFmtId="10" fontId="14" fillId="0" borderId="0" xfId="2" applyNumberFormat="1" applyFont="1" applyFill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Fill="1"/>
    <xf numFmtId="0" fontId="4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207" fontId="22" fillId="0" borderId="0" xfId="0" applyNumberFormat="1" applyFont="1"/>
    <xf numFmtId="10" fontId="22" fillId="0" borderId="0" xfId="2" applyNumberFormat="1" applyFont="1" applyAlignment="1">
      <alignment horizontal="center"/>
    </xf>
    <xf numFmtId="0" fontId="14" fillId="0" borderId="0" xfId="0" applyFont="1" applyAlignment="1">
      <alignment horizontal="centerContinuous"/>
    </xf>
    <xf numFmtId="207" fontId="14" fillId="0" borderId="0" xfId="0" applyNumberFormat="1" applyFont="1" applyAlignment="1">
      <alignment horizontal="centerContinuous"/>
    </xf>
    <xf numFmtId="10" fontId="14" fillId="0" borderId="0" xfId="2" applyNumberFormat="1" applyFont="1" applyAlignment="1">
      <alignment horizontal="centerContinuous"/>
    </xf>
    <xf numFmtId="0" fontId="14" fillId="0" borderId="0" xfId="0" applyFont="1" applyAlignment="1">
      <alignment horizontal="center"/>
    </xf>
    <xf numFmtId="207" fontId="14" fillId="0" borderId="0" xfId="0" applyNumberFormat="1" applyFont="1" applyAlignment="1">
      <alignment horizontal="center"/>
    </xf>
    <xf numFmtId="10" fontId="14" fillId="0" borderId="0" xfId="2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207" fontId="4" fillId="0" borderId="1" xfId="0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210" fontId="4" fillId="0" borderId="1" xfId="0" applyNumberFormat="1" applyFont="1" applyBorder="1" applyAlignment="1">
      <alignment horizontal="center" vertical="center"/>
    </xf>
    <xf numFmtId="0" fontId="14" fillId="0" borderId="10" xfId="0" applyFont="1" applyFill="1" applyBorder="1" applyAlignment="1">
      <alignment horizontal="left"/>
    </xf>
    <xf numFmtId="212" fontId="14" fillId="0" borderId="1" xfId="0" applyNumberFormat="1" applyFont="1" applyFill="1" applyBorder="1" applyAlignment="1">
      <alignment horizontal="center"/>
    </xf>
    <xf numFmtId="210" fontId="14" fillId="0" borderId="1" xfId="0" applyNumberFormat="1" applyFont="1" applyFill="1" applyBorder="1" applyAlignment="1">
      <alignment vertical="center"/>
    </xf>
    <xf numFmtId="207" fontId="14" fillId="0" borderId="1" xfId="0" applyNumberFormat="1" applyFont="1" applyFill="1" applyBorder="1" applyAlignment="1">
      <alignment vertical="center"/>
    </xf>
    <xf numFmtId="10" fontId="14" fillId="0" borderId="1" xfId="2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left"/>
    </xf>
    <xf numFmtId="212" fontId="14" fillId="0" borderId="1" xfId="0" applyNumberFormat="1" applyFont="1" applyBorder="1" applyAlignment="1">
      <alignment horizontal="center"/>
    </xf>
    <xf numFmtId="210" fontId="14" fillId="0" borderId="1" xfId="0" applyNumberFormat="1" applyFont="1" applyBorder="1" applyAlignment="1">
      <alignment vertical="center"/>
    </xf>
    <xf numFmtId="207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11" fontId="14" fillId="0" borderId="0" xfId="149" applyNumberFormat="1" applyFont="1"/>
    <xf numFmtId="210" fontId="14" fillId="0" borderId="0" xfId="149" applyNumberFormat="1" applyFont="1" applyAlignment="1"/>
    <xf numFmtId="210" fontId="14" fillId="0" borderId="0" xfId="0" applyNumberFormat="1" applyFont="1" applyAlignment="1"/>
    <xf numFmtId="210" fontId="22" fillId="0" borderId="0" xfId="0" applyNumberFormat="1" applyFont="1"/>
    <xf numFmtId="207" fontId="17" fillId="0" borderId="0" xfId="0" applyNumberFormat="1" applyFont="1" applyBorder="1" applyAlignment="1">
      <alignment vertical="center"/>
    </xf>
    <xf numFmtId="176" fontId="22" fillId="0" borderId="0" xfId="1" applyFont="1"/>
    <xf numFmtId="43" fontId="22" fillId="0" borderId="0" xfId="0" applyNumberFormat="1" applyFont="1"/>
    <xf numFmtId="0" fontId="23" fillId="0" borderId="0" xfId="0" applyFont="1"/>
    <xf numFmtId="0" fontId="24" fillId="0" borderId="0" xfId="3" applyAlignment="1" applyProtection="1"/>
    <xf numFmtId="0" fontId="12" fillId="0" borderId="0" xfId="0" applyFont="1"/>
    <xf numFmtId="0" fontId="25" fillId="0" borderId="0" xfId="3" applyFont="1" applyAlignment="1" applyProtection="1"/>
    <xf numFmtId="0" fontId="27" fillId="0" borderId="0" xfId="142" applyAlignment="1" applyProtection="1"/>
    <xf numFmtId="4" fontId="17" fillId="0" borderId="0" xfId="0" applyNumberFormat="1" applyFont="1"/>
    <xf numFmtId="0" fontId="17" fillId="0" borderId="0" xfId="0" applyFont="1"/>
    <xf numFmtId="10" fontId="17" fillId="0" borderId="0" xfId="0" applyNumberFormat="1" applyFont="1"/>
    <xf numFmtId="0" fontId="25" fillId="0" borderId="0" xfId="3" applyFont="1" applyAlignment="1" applyProtection="1"/>
    <xf numFmtId="0" fontId="26" fillId="0" borderId="0" xfId="0" applyFont="1"/>
    <xf numFmtId="0" fontId="8" fillId="0" borderId="0" xfId="0" applyFont="1" applyAlignment="1">
      <alignment horizontal="center"/>
    </xf>
    <xf numFmtId="0" fontId="14" fillId="0" borderId="5" xfId="149" applyFont="1" applyBorder="1" applyAlignment="1">
      <alignment horizontal="left"/>
    </xf>
    <xf numFmtId="10" fontId="14" fillId="0" borderId="0" xfId="2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11" fontId="8" fillId="0" borderId="0" xfId="146" applyNumberFormat="1" applyFont="1" applyFill="1" applyAlignment="1">
      <alignment horizontal="center"/>
    </xf>
    <xf numFmtId="43" fontId="16" fillId="0" borderId="3" xfId="147" applyNumberFormat="1" applyFont="1" applyBorder="1" applyAlignment="1">
      <alignment vertical="center"/>
    </xf>
    <xf numFmtId="43" fontId="16" fillId="0" borderId="4" xfId="147" applyNumberFormat="1" applyFont="1" applyBorder="1" applyAlignment="1">
      <alignment vertical="center"/>
    </xf>
    <xf numFmtId="49" fontId="8" fillId="0" borderId="0" xfId="145" applyNumberFormat="1" applyFont="1" applyAlignment="1">
      <alignment horizontal="center"/>
    </xf>
    <xf numFmtId="49" fontId="14" fillId="0" borderId="0" xfId="149" applyNumberFormat="1" applyFont="1" applyAlignment="1">
      <alignment horizontal="center"/>
    </xf>
    <xf numFmtId="43" fontId="14" fillId="0" borderId="0" xfId="149" applyNumberFormat="1" applyFont="1" applyAlignment="1">
      <alignment horizontal="center"/>
    </xf>
    <xf numFmtId="43" fontId="16" fillId="0" borderId="3" xfId="147" applyNumberFormat="1" applyFont="1" applyBorder="1" applyAlignment="1">
      <alignment horizontal="center" vertical="center"/>
    </xf>
    <xf numFmtId="43" fontId="16" fillId="0" borderId="4" xfId="147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63">
    <cellStyle name="??" xfId="25"/>
    <cellStyle name="?? [0]" xfId="26"/>
    <cellStyle name="??_0N-HANDLING " xfId="15"/>
    <cellStyle name="@_text" xfId="17"/>
    <cellStyle name="@ET_Style?CF_Style_1" xfId="28"/>
    <cellStyle name="_(中企华)审计评估联合申报明细表.V1" xfId="30"/>
    <cellStyle name="_CBRE明细表" xfId="29"/>
    <cellStyle name="_CBRE明细表_5.9评估明细表" xfId="6"/>
    <cellStyle name="_ET_STYLE_NoName_00_" xfId="10"/>
    <cellStyle name="_ET_STYLE_NoName_00__5.9评估明细表" xfId="22"/>
    <cellStyle name="_KPMG original version" xfId="31"/>
    <cellStyle name="_KPMG original version_(中企华)审计评估联合申报明细表.V1" xfId="18"/>
    <cellStyle name="_KPMG original version_附件1：审计评估联合申报明细表" xfId="24"/>
    <cellStyle name="_long term loan - others 300504" xfId="19"/>
    <cellStyle name="_long term loan - others 300504_(中企华)审计评估联合申报明细表.V1" xfId="14"/>
    <cellStyle name="_long term loan - others 300504_KPMG original version" xfId="32"/>
    <cellStyle name="_long term loan - others 300504_KPMG original version_(中企华)审计评估联合申报明细表.V1" xfId="33"/>
    <cellStyle name="_long term loan - others 300504_KPMG original version_附件1：审计评估联合申报明细表" xfId="34"/>
    <cellStyle name="_long term loan - others 300504_Shenhua PBC package 050530" xfId="35"/>
    <cellStyle name="_long term loan - others 300504_Shenhua PBC package 050530_(中企华)审计评估联合申报明细表.V1" xfId="36"/>
    <cellStyle name="_long term loan - others 300504_Shenhua PBC package 050530_附件1：审计评估联合申报明细表" xfId="38"/>
    <cellStyle name="_long term loan - others 300504_附件1：审计评估联合申报明细表" xfId="39"/>
    <cellStyle name="_long term loan - others 300504_审计调查表.V3" xfId="40"/>
    <cellStyle name="_Part III.200406.Loan and Liabilities details.(Site Name)" xfId="41"/>
    <cellStyle name="_Part III.200406.Loan and Liabilities details.(Site Name)_(中企华)审计评估联合申报明细表.V1" xfId="42"/>
    <cellStyle name="_Part III.200406.Loan and Liabilities details.(Site Name)_KPMG original version" xfId="43"/>
    <cellStyle name="_Part III.200406.Loan and Liabilities details.(Site Name)_KPMG original version_(中企华)审计评估联合申报明细表.V1" xfId="44"/>
    <cellStyle name="_Part III.200406.Loan and Liabilities details.(Site Name)_KPMG original version_附件1：审计评估联合申报明细表" xfId="46"/>
    <cellStyle name="_Part III.200406.Loan and Liabilities details.(Site Name)_Shenhua PBC package 050530" xfId="21"/>
    <cellStyle name="_Part III.200406.Loan and Liabilities details.(Site Name)_Shenhua PBC package 050530_(中企华)审计评估联合申报明细表.V1" xfId="47"/>
    <cellStyle name="_Part III.200406.Loan and Liabilities details.(Site Name)_Shenhua PBC package 050530_附件1：审计评估联合申报明细表" xfId="49"/>
    <cellStyle name="_Part III.200406.Loan and Liabilities details.(Site Name)_附件1：审计评估联合申报明细表" xfId="50"/>
    <cellStyle name="_Part III.200406.Loan and Liabilities details.(Site Name)_审计调查表.V3" xfId="51"/>
    <cellStyle name="_Shenhua PBC package 050530" xfId="52"/>
    <cellStyle name="_Shenhua PBC package 050530_(中企华)审计评估联合申报明细表.V1" xfId="53"/>
    <cellStyle name="_Shenhua PBC package 050530_附件1：审计评估联合申报明细表" xfId="54"/>
    <cellStyle name="_房屋建筑评估申报表" xfId="55"/>
    <cellStyle name="_附件1：审计评估联合申报明细表" xfId="56"/>
    <cellStyle name="_审计调查表.V3" xfId="57"/>
    <cellStyle name="_文函专递0211-施工企业调查表（附件）" xfId="27"/>
    <cellStyle name="{Comma [0]}" xfId="58"/>
    <cellStyle name="{Comma}" xfId="59"/>
    <cellStyle name="{Date}" xfId="60"/>
    <cellStyle name="{Month}" xfId="64"/>
    <cellStyle name="{Percent}" xfId="65"/>
    <cellStyle name="{Thousand [0]}" xfId="63"/>
    <cellStyle name="{Thousand}" xfId="37"/>
    <cellStyle name="{Z'0000(1 dec)}" xfId="66"/>
    <cellStyle name="{Z'0000(4 dec)}" xfId="67"/>
    <cellStyle name="0,0_x000d__x000a_NA_x000d__x000a_" xfId="45"/>
    <cellStyle name="args.style" xfId="5"/>
    <cellStyle name="Calc Currency (0)" xfId="68"/>
    <cellStyle name="category" xfId="70"/>
    <cellStyle name="ColLevel_0" xfId="72"/>
    <cellStyle name="Column Headings" xfId="73"/>
    <cellStyle name="Column$Headings" xfId="75"/>
    <cellStyle name="Column_Title" xfId="77"/>
    <cellStyle name="Comma  - Style1" xfId="79"/>
    <cellStyle name="Comma  - Style2" xfId="81"/>
    <cellStyle name="Comma  - Style3" xfId="69"/>
    <cellStyle name="Comma  - Style4" xfId="82"/>
    <cellStyle name="Comma  - Style5" xfId="83"/>
    <cellStyle name="Comma  - Style6" xfId="84"/>
    <cellStyle name="Comma  - Style7" xfId="85"/>
    <cellStyle name="Comma  - Style8" xfId="86"/>
    <cellStyle name="Comma [0]_laroux" xfId="87"/>
    <cellStyle name="Comma_02(2003.12.31 PBC package.040304)" xfId="88"/>
    <cellStyle name="comma-d" xfId="89"/>
    <cellStyle name="Copied" xfId="90"/>
    <cellStyle name="COST1" xfId="91"/>
    <cellStyle name="Currency [0]_353HHC" xfId="93"/>
    <cellStyle name="Currency_353HHC" xfId="94"/>
    <cellStyle name="Date" xfId="95"/>
    <cellStyle name="Entered" xfId="8"/>
    <cellStyle name="entry box" xfId="48"/>
    <cellStyle name="Euro" xfId="96"/>
    <cellStyle name="e鯪9Y_x000b_" xfId="97"/>
    <cellStyle name="Format Number Column" xfId="98"/>
    <cellStyle name="gcd" xfId="99"/>
    <cellStyle name="Grey" xfId="76"/>
    <cellStyle name="HEADER" xfId="101"/>
    <cellStyle name="Header1" xfId="102"/>
    <cellStyle name="Header2" xfId="103"/>
    <cellStyle name="Input [yellow]" xfId="104"/>
    <cellStyle name="Input Cells" xfId="105"/>
    <cellStyle name="InputArea" xfId="108"/>
    <cellStyle name="KPMG Heading 1" xfId="109"/>
    <cellStyle name="KPMG Heading 2" xfId="110"/>
    <cellStyle name="KPMG Heading 3" xfId="111"/>
    <cellStyle name="KPMG Heading 4" xfId="112"/>
    <cellStyle name="KPMG Normal" xfId="113"/>
    <cellStyle name="KPMG Normal Text" xfId="114"/>
    <cellStyle name="Lines Fill" xfId="116"/>
    <cellStyle name="Linked Cells" xfId="118"/>
    <cellStyle name="Milliers [0]_!!!GO" xfId="119"/>
    <cellStyle name="Milliers_!!!GO" xfId="80"/>
    <cellStyle name="Model" xfId="74"/>
    <cellStyle name="Monétaire [0]_!!!GO" xfId="120"/>
    <cellStyle name="Monétaire_!!!GO" xfId="92"/>
    <cellStyle name="New Times Roman" xfId="121"/>
    <cellStyle name="no dec" xfId="122"/>
    <cellStyle name="Normal - Style1" xfId="123"/>
    <cellStyle name="Normal_#10-Headcount" xfId="78"/>
    <cellStyle name="Normalny_Arkusz1" xfId="4"/>
    <cellStyle name="Œ…‹æØ‚è [0.00]_Region Orders (2)" xfId="124"/>
    <cellStyle name="Œ…‹æØ‚è_Region Orders (2)" xfId="7"/>
    <cellStyle name="per.style" xfId="62"/>
    <cellStyle name="Percent [2]" xfId="125"/>
    <cellStyle name="Percent_PICC package Sept2002 (V120021005)1" xfId="126"/>
    <cellStyle name="Prefilled" xfId="128"/>
    <cellStyle name="pricing" xfId="129"/>
    <cellStyle name="PSChar" xfId="20"/>
    <cellStyle name="RevList" xfId="130"/>
    <cellStyle name="RowLevel_0" xfId="132"/>
    <cellStyle name="Sheet Head" xfId="131"/>
    <cellStyle name="style" xfId="133"/>
    <cellStyle name="style1" xfId="134"/>
    <cellStyle name="style2" xfId="135"/>
    <cellStyle name="subhead" xfId="136"/>
    <cellStyle name="Subtotal" xfId="137"/>
    <cellStyle name="百分比" xfId="2" builtinId="5"/>
    <cellStyle name="常规" xfId="0" builtinId="0"/>
    <cellStyle name="常规 187" xfId="139"/>
    <cellStyle name="常规 188" xfId="107"/>
    <cellStyle name="常规 189" xfId="13"/>
    <cellStyle name="常规 190" xfId="117"/>
    <cellStyle name="常规 191" xfId="140"/>
    <cellStyle name="常规 192" xfId="138"/>
    <cellStyle name="常规 193" xfId="106"/>
    <cellStyle name="常规 194" xfId="12"/>
    <cellStyle name="常规 195" xfId="9"/>
    <cellStyle name="常规 196" xfId="141"/>
    <cellStyle name="常规 199" xfId="143"/>
    <cellStyle name="常规 2" xfId="115"/>
    <cellStyle name="常规 3" xfId="162"/>
    <cellStyle name="常规_固定资产评估表_5.9评估明细表" xfId="145"/>
    <cellStyle name="常规_流动资产" xfId="146"/>
    <cellStyle name="常规_流动资产_5.9评估明细表" xfId="147"/>
    <cellStyle name="常规_资产汇总" xfId="149"/>
    <cellStyle name="超级链接" xfId="142"/>
    <cellStyle name="超链接" xfId="3" builtinId="8"/>
    <cellStyle name="分级显示行_1_4附件二凯旋评估表" xfId="150"/>
    <cellStyle name="分级显示列_1_Book1" xfId="127"/>
    <cellStyle name="公司标准表" xfId="151"/>
    <cellStyle name="后继超级链接" xfId="152"/>
    <cellStyle name="霓付 [0]_97MBO" xfId="16"/>
    <cellStyle name="霓付_97MBO" xfId="148"/>
    <cellStyle name="烹拳 [0]_97MBO" xfId="71"/>
    <cellStyle name="烹拳_97MBO" xfId="153"/>
    <cellStyle name="普通_ 白土" xfId="154"/>
    <cellStyle name="千分位[0]_ 白土" xfId="155"/>
    <cellStyle name="千分位_ 白土" xfId="100"/>
    <cellStyle name="千位[0]_ 应交税金审定表" xfId="144"/>
    <cellStyle name="千位_ 应交税金审定表" xfId="23"/>
    <cellStyle name="千位分隔" xfId="1" builtinId="3"/>
    <cellStyle name="钎霖_laroux" xfId="61"/>
    <cellStyle name="一般_NEGS" xfId="11"/>
    <cellStyle name="资产" xfId="156"/>
    <cellStyle name="콤마 [0]_BOILER-CO1" xfId="157"/>
    <cellStyle name="콤마_BOILER-CO1" xfId="158"/>
    <cellStyle name="통화 [0]_BOILER-CO1" xfId="159"/>
    <cellStyle name="통화_BOILER-CO1" xfId="160"/>
    <cellStyle name="표준_0N-HANDLING " xfId="161"/>
  </cellStyles>
  <dxfs count="11"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Documents%20and%20Settings\Administrator\&#26700;&#38754;\&#26149;&#34276;3.12\&#24037;&#31243;&#29289;&#36164;&#30424;&#28857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3&#22269;&#31246;&#23616;&#35780;&#20272;/23&#22269;&#31246;&#23616;&#35780;&#20272;/ATECH&#32534;&#36753;20090309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12345a/&#26700;&#38754;/2011&#23457;&#35745;/&#20844;&#23433;&#23616;&#36164;&#26009;/&#27966;&#20986;&#25152;&#23450;&#31295;1.20/&#26149;&#34276;3.12/&#24037;&#31243;&#29289;&#36164;&#30424;&#28857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3539;&#26641;&#22862;\&#20849;&#20139;\&#30707;&#21270;&#21152;&#27833;&#31449;&#35780;&#20272;&#26126;&#32454;&#34920;&#65288;&#27969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68;&#20964;&#33521;\&#29790;&#36798;&#35780;&#20272;8.14&#23450;&#31295;\09&#24180;1-6&#26376;&#20221;&#31185;&#30446;&#20313;&#39069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149;&#34276;3.12\&#24037;&#31243;&#29289;&#36164;&#30424;&#28857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KBBB\&#26376;&#25253;&#27719;&#24635;&#26597;&#35810;&#28304;&#34920;\&#26376;&#25253;\200504&#26376;&#25253;&#34920;\&#24344;&#36890;&#20844;&#21496;&#26376;&#25253;&#34920;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&#20844;&#23433;&#31995;&#32479;&#36164;&#20135;&#32479;&#3574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zqkf0/LOCALS~1/Temp/onworking/AP_COMMON_BCM_ALL_SCHEMATIC_070619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Documents%20and%20Settings\Administrator\&#26700;&#38754;\&#29790;&#36798;&#38598;&#22242;&#35780;&#20272;&#25253;&#21578;8;22\8.14&#29790;&#36798;&#28909;&#30005;&#35780;&#20272;&#25253;&#21578;27\Documents%20and%20Settings\Administrator\&#26700;&#38754;\&#26149;&#34276;3.12\&#24037;&#31243;&#29289;&#36164;&#30424;&#2885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68;&#20964;&#33521;\&#29790;&#36798;&#35780;&#20272;8.14&#23450;&#31295;\&#26149;&#34276;3.12\&#24037;&#31243;&#29289;&#36164;&#30424;&#28857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719;&#40857;&#25151;&#22320;&#20135;\Documents%20and%20Settings\Administrator\&#26700;&#38754;\2011&#23457;&#35745;\&#20844;&#23433;&#23616;&#36164;&#26009;\&#27966;&#20986;&#25152;&#23450;&#31295;1.20\Documents%20and%20Settings\Administrator\&#26700;&#38754;\8.5&#28909;&#30005;&#35780;&#20272;&#23450;&#31295;\09&#24180;1-6&#26376;&#20221;&#31185;&#30446;&#20313;&#39069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http:\cg1a90.mail.126.com\a\j\readdata.jsp?sid=sBlAVsttTKMVsWsGvfttRNsvCWSZoDqJ&amp;mid=187:&#35780;&#20272;&#37096;\&#20822;&#24030;&#30719;&#21153;&#23616;\p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zqkf0/LOCALS~1/Temp/Powerdissipation_GM_BCM_Asia-WMP14Nov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K\S19-BCM\S19&#12289;A0%20and%20JC22%20BCM%20PIN%20LIST%20V1.0%20201001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TECH编辑20090309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09年1-6月份科目余额表"/>
      <sheetName val="XL4Popp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汇总表"/>
      <sheetName val="分类汇总1"/>
      <sheetName val="（附表）存货盘点汇总"/>
      <sheetName val="无形（土地）"/>
      <sheetName val="0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09年1-6月份科目余额表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物资盘点表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监视窗口"/>
      <sheetName val="资产负债表弘通200504"/>
      <sheetName val="利润表弘通200504"/>
      <sheetName val="经营状况分析表弘通200504原表"/>
      <sheetName val="经营状况分析表分摊弘通200504"/>
      <sheetName val="经营状况分析表弘通200504"/>
      <sheetName val="费用表弘通200504"/>
      <sheetName val="费用说明 "/>
      <sheetName val="进销存报表弘通200504"/>
      <sheetName val="库龄分析表弘通200504"/>
      <sheetName val="关联方余额表弘通200504"/>
      <sheetName val="整车毛利弘通200504"/>
      <sheetName val="首保索赔表弘通200504"/>
      <sheetName val="返利情况表弘通200504"/>
      <sheetName val="弘通利息清单200504"/>
      <sheetName val="10"/>
      <sheetName val="11"/>
      <sheetName val="资产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资产汇总表 (2)"/>
      <sheetName val="资产汇总表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OM"/>
      <sheetName val="Multi"/>
      <sheetName val="BB"/>
      <sheetName val="Profile"/>
      <sheetName val="1"/>
      <sheetName val="2"/>
      <sheetName val="3"/>
      <sheetName val="4"/>
      <sheetName val="5"/>
      <sheetName val="Pur"/>
      <sheetName val="P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物资盘点表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9年1-6月份科目余额表"/>
      <sheetName val="XL4Poppy"/>
      <sheetName val="存货--原材料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存货--原材料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Devices"/>
      <sheetName val="REV_Dictionar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19、A0 and JC22 BCM PIN V1.0"/>
      <sheetName val="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niperkiller2005-netfriend@yahoo.com.cn" TargetMode="External"/><Relationship Id="rId2" Type="http://schemas.openxmlformats.org/officeDocument/2006/relationships/hyperlink" Target="mailto:sniperkiller2005-rudder@yahoo.com.cn" TargetMode="External"/><Relationship Id="rId1" Type="http://schemas.openxmlformats.org/officeDocument/2006/relationships/hyperlink" Target="mailto:409168126@qq.com" TargetMode="External"/><Relationship Id="rId4" Type="http://schemas.openxmlformats.org/officeDocument/2006/relationships/hyperlink" Target="mailto:zhousy@rudder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75"/>
  <sheetData/>
  <phoneticPr fontId="64" type="noConversion"/>
  <pageMargins left="0.75" right="0.75" top="1" bottom="1" header="0.5" footer="0.5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selection activeCell="A2" sqref="A2"/>
    </sheetView>
  </sheetViews>
  <sheetFormatPr defaultColWidth="9" defaultRowHeight="15.95" customHeight="1"/>
  <cols>
    <col min="6" max="6" width="34.25" customWidth="1"/>
    <col min="13" max="16" width="11.25" customWidth="1"/>
    <col min="17" max="17" width="8.875" customWidth="1"/>
  </cols>
  <sheetData>
    <row r="1" spans="1:18" s="113" customFormat="1" ht="15.95" customHeight="1">
      <c r="A1" s="113" t="s">
        <v>0</v>
      </c>
      <c r="F1" s="113" t="s">
        <v>1</v>
      </c>
    </row>
    <row r="2" spans="1:18" s="113" customFormat="1" ht="15.95" customHeight="1">
      <c r="A2" s="113" t="s">
        <v>2</v>
      </c>
      <c r="F2" s="113" t="s">
        <v>3</v>
      </c>
    </row>
    <row r="3" spans="1:18" s="150" customFormat="1" ht="15.95" customHeight="1">
      <c r="A3" s="113" t="s">
        <v>4</v>
      </c>
    </row>
    <row r="4" spans="1:18" s="150" customFormat="1" ht="15.95" customHeight="1">
      <c r="A4" s="113" t="s">
        <v>5</v>
      </c>
      <c r="F4" s="151" t="s">
        <v>6</v>
      </c>
      <c r="M4" s="155"/>
      <c r="N4" s="155"/>
      <c r="O4" s="155"/>
      <c r="P4" s="155"/>
      <c r="Q4" s="156"/>
      <c r="R4" s="156"/>
    </row>
    <row r="5" spans="1:18" s="150" customFormat="1" ht="15.95" customHeight="1">
      <c r="A5" s="113" t="s">
        <v>7</v>
      </c>
      <c r="L5" t="s">
        <v>8</v>
      </c>
      <c r="M5" s="155"/>
      <c r="N5" s="155"/>
      <c r="O5" s="155"/>
      <c r="P5" s="155"/>
      <c r="Q5" s="156"/>
      <c r="R5" s="156"/>
    </row>
    <row r="6" spans="1:18" s="150" customFormat="1" ht="15.95" customHeight="1">
      <c r="A6" s="113" t="s">
        <v>9</v>
      </c>
      <c r="F6" s="151" t="s">
        <v>10</v>
      </c>
      <c r="M6" s="155"/>
      <c r="N6" s="155"/>
      <c r="O6" s="155"/>
      <c r="P6" s="155"/>
      <c r="Q6" s="156"/>
      <c r="R6" s="156"/>
    </row>
    <row r="7" spans="1:18" s="150" customFormat="1" ht="15.95" customHeight="1">
      <c r="A7" s="152" t="s">
        <v>11</v>
      </c>
      <c r="F7" s="153" t="s">
        <v>12</v>
      </c>
      <c r="M7" s="155"/>
      <c r="N7" s="155"/>
      <c r="O7" s="155"/>
      <c r="P7" s="155"/>
      <c r="Q7" s="156"/>
      <c r="R7" s="156"/>
    </row>
    <row r="8" spans="1:18" ht="15.95" customHeight="1">
      <c r="F8" s="158" t="s">
        <v>13</v>
      </c>
      <c r="M8" s="156"/>
      <c r="N8" s="155"/>
      <c r="O8" s="155"/>
      <c r="P8" s="155"/>
      <c r="Q8" s="156"/>
      <c r="R8" s="156"/>
    </row>
    <row r="9" spans="1:18" ht="15.95" customHeight="1">
      <c r="F9" s="159"/>
      <c r="M9" s="155"/>
      <c r="N9" s="155"/>
      <c r="O9" s="155"/>
      <c r="P9" s="155"/>
      <c r="Q9" s="157"/>
      <c r="R9" s="156"/>
    </row>
    <row r="10" spans="1:18" ht="15.95" customHeight="1">
      <c r="F10" s="150"/>
    </row>
    <row r="12" spans="1:18" ht="15.95" customHeight="1">
      <c r="F12" s="113" t="s">
        <v>14</v>
      </c>
    </row>
    <row r="15" spans="1:18" ht="15.95" customHeight="1">
      <c r="G15" s="154"/>
    </row>
  </sheetData>
  <mergeCells count="1">
    <mergeCell ref="F8:F9"/>
  </mergeCells>
  <phoneticPr fontId="64" type="noConversion"/>
  <conditionalFormatting sqref="F10:F65536 A1:E1048576 G1:IV1048576 F1:F7">
    <cfRule type="cellIs" dxfId="10" priority="1" stopIfTrue="1" operator="equal">
      <formula>0</formula>
    </cfRule>
  </conditionalFormatting>
  <hyperlinks>
    <hyperlink ref="F6" r:id="rId1"/>
    <hyperlink ref="F7" r:id="rId2"/>
    <hyperlink ref="F8" r:id="rId3"/>
    <hyperlink ref="F4" r:id="rId4"/>
  </hyperlinks>
  <pageMargins left="0.75" right="0.75" top="1" bottom="1" header="0.5" footer="0.5"/>
  <pageSetup paperSize="9" orientation="portrait" horizontalDpi="12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G10" sqref="G10"/>
    </sheetView>
  </sheetViews>
  <sheetFormatPr defaultColWidth="9" defaultRowHeight="21.95" customHeight="1"/>
  <cols>
    <col min="1" max="1" width="25.375" style="118" customWidth="1"/>
    <col min="2" max="2" width="9.125" style="119" customWidth="1"/>
    <col min="3" max="3" width="16.75" style="118" customWidth="1"/>
    <col min="4" max="4" width="15.625" style="118" customWidth="1"/>
    <col min="5" max="5" width="16.875" style="118" customWidth="1"/>
    <col min="6" max="6" width="15.625" style="120" customWidth="1"/>
    <col min="7" max="7" width="19.25" style="121" customWidth="1"/>
    <col min="8" max="16384" width="9" style="118"/>
  </cols>
  <sheetData>
    <row r="1" spans="1:7" s="112" customFormat="1" ht="21.95" customHeight="1">
      <c r="A1" s="160" t="s">
        <v>15</v>
      </c>
      <c r="B1" s="160"/>
      <c r="C1" s="160"/>
      <c r="D1" s="160"/>
      <c r="E1" s="160"/>
      <c r="F1" s="160"/>
      <c r="G1" s="160"/>
    </row>
    <row r="2" spans="1:7" s="113" customFormat="1" ht="22.5" customHeight="1">
      <c r="A2" s="122" t="str">
        <f>需填写项目红色区域需覆盖!A1</f>
        <v>评估基准日：2024年6月28日</v>
      </c>
      <c r="B2" s="122"/>
      <c r="C2" s="122"/>
      <c r="D2" s="122"/>
      <c r="E2" s="122"/>
      <c r="F2" s="123"/>
      <c r="G2" s="124"/>
    </row>
    <row r="3" spans="1:7" s="113" customFormat="1" ht="32.1" customHeight="1">
      <c r="A3" s="161" t="str">
        <f>需填写项目红色区域需覆盖!A2</f>
        <v>资产占有单位：枣庄市公安局交通警察支队高新区大队</v>
      </c>
      <c r="B3" s="161"/>
      <c r="C3" s="161"/>
      <c r="D3" s="125"/>
      <c r="E3" s="125"/>
      <c r="F3" s="126"/>
      <c r="G3" s="127" t="s">
        <v>16</v>
      </c>
    </row>
    <row r="4" spans="1:7" s="114" customFormat="1" ht="21.95" customHeight="1">
      <c r="A4" s="163" t="s">
        <v>17</v>
      </c>
      <c r="B4" s="164"/>
      <c r="C4" s="128" t="s">
        <v>18</v>
      </c>
      <c r="D4" s="128" t="s">
        <v>19</v>
      </c>
      <c r="E4" s="128" t="s">
        <v>20</v>
      </c>
      <c r="F4" s="129" t="s">
        <v>21</v>
      </c>
      <c r="G4" s="130" t="s">
        <v>22</v>
      </c>
    </row>
    <row r="5" spans="1:7" s="114" customFormat="1" ht="21.95" customHeight="1">
      <c r="A5" s="165"/>
      <c r="B5" s="166"/>
      <c r="C5" s="131" t="s">
        <v>23</v>
      </c>
      <c r="D5" s="131" t="s">
        <v>24</v>
      </c>
      <c r="E5" s="131" t="s">
        <v>25</v>
      </c>
      <c r="F5" s="129" t="s">
        <v>26</v>
      </c>
      <c r="G5" s="130" t="s">
        <v>27</v>
      </c>
    </row>
    <row r="6" spans="1:7" s="115" customFormat="1" ht="21.95" customHeight="1">
      <c r="A6" s="132" t="s">
        <v>28</v>
      </c>
      <c r="B6" s="133">
        <v>1</v>
      </c>
      <c r="C6" s="134"/>
      <c r="D6" s="134"/>
      <c r="E6" s="134"/>
      <c r="F6" s="135"/>
      <c r="G6" s="136"/>
    </row>
    <row r="7" spans="1:7" s="113" customFormat="1" ht="21.95" customHeight="1">
      <c r="A7" s="137" t="s">
        <v>29</v>
      </c>
      <c r="B7" s="138">
        <v>2</v>
      </c>
      <c r="C7" s="139"/>
      <c r="D7" s="139"/>
      <c r="E7" s="140"/>
      <c r="F7" s="140"/>
      <c r="G7" s="136"/>
    </row>
    <row r="8" spans="1:7" s="113" customFormat="1" ht="21.95" customHeight="1">
      <c r="A8" s="137" t="s">
        <v>30</v>
      </c>
      <c r="B8" s="138">
        <v>3</v>
      </c>
      <c r="C8" s="139" t="e">
        <f t="shared" ref="C8:G8" si="0">C9+C10+C11</f>
        <v>#REF!</v>
      </c>
      <c r="D8" s="139" t="e">
        <f t="shared" si="0"/>
        <v>#REF!</v>
      </c>
      <c r="E8" s="139" t="e">
        <f t="shared" si="0"/>
        <v>#REF!</v>
      </c>
      <c r="F8" s="140" t="e">
        <f t="shared" si="0"/>
        <v>#REF!</v>
      </c>
      <c r="G8" s="136" t="e">
        <f t="shared" si="0"/>
        <v>#REF!</v>
      </c>
    </row>
    <row r="9" spans="1:7" s="113" customFormat="1" ht="21.95" customHeight="1">
      <c r="A9" s="137" t="s">
        <v>31</v>
      </c>
      <c r="B9" s="138">
        <v>4</v>
      </c>
      <c r="C9" s="140">
        <v>0</v>
      </c>
      <c r="D9" s="139">
        <v>0</v>
      </c>
      <c r="E9" s="140">
        <v>0</v>
      </c>
      <c r="F9" s="140">
        <f>E9-D9</f>
        <v>0</v>
      </c>
      <c r="G9" s="136">
        <f>IF(D9=0,0,F9/D9)</f>
        <v>0</v>
      </c>
    </row>
    <row r="10" spans="1:7" s="113" customFormat="1" ht="21.95" customHeight="1">
      <c r="A10" s="137" t="s">
        <v>32</v>
      </c>
      <c r="B10" s="138">
        <v>5</v>
      </c>
      <c r="C10" s="139" t="e">
        <f>资产汇总!B32</f>
        <v>#REF!</v>
      </c>
      <c r="D10" s="139" t="e">
        <f>资产汇总!C32</f>
        <v>#REF!</v>
      </c>
      <c r="E10" s="140" t="e">
        <f>资产汇总!D32</f>
        <v>#REF!</v>
      </c>
      <c r="F10" s="140" t="e">
        <f>E10-D10</f>
        <v>#REF!</v>
      </c>
      <c r="G10" s="136" t="e">
        <f>IF(D10=0,0,F10/D10)</f>
        <v>#REF!</v>
      </c>
    </row>
    <row r="11" spans="1:7" s="113" customFormat="1" ht="21.95" customHeight="1">
      <c r="A11" s="137" t="s">
        <v>33</v>
      </c>
      <c r="B11" s="138">
        <v>6</v>
      </c>
      <c r="C11" s="139" t="e">
        <f>资产汇总!B31</f>
        <v>#REF!</v>
      </c>
      <c r="D11" s="139" t="e">
        <f>资产汇总!C31</f>
        <v>#REF!</v>
      </c>
      <c r="E11" s="140" t="e">
        <f>资产汇总!D31</f>
        <v>#REF!</v>
      </c>
      <c r="F11" s="140" t="e">
        <f>E11-D11</f>
        <v>#REF!</v>
      </c>
      <c r="G11" s="136" t="e">
        <f>IF(D11=0,0,F11/D11)</f>
        <v>#REF!</v>
      </c>
    </row>
    <row r="12" spans="1:7" s="113" customFormat="1" ht="21.95" customHeight="1">
      <c r="A12" s="137" t="s">
        <v>34</v>
      </c>
      <c r="B12" s="138">
        <v>7</v>
      </c>
      <c r="C12" s="139"/>
      <c r="D12" s="139"/>
      <c r="E12" s="140"/>
      <c r="F12" s="140"/>
      <c r="G12" s="136"/>
    </row>
    <row r="13" spans="1:7" s="113" customFormat="1" ht="21.95" customHeight="1">
      <c r="A13" s="141" t="s">
        <v>35</v>
      </c>
      <c r="B13" s="138">
        <v>8</v>
      </c>
      <c r="C13" s="139"/>
      <c r="D13" s="139"/>
      <c r="E13" s="140"/>
      <c r="F13" s="140"/>
      <c r="G13" s="136"/>
    </row>
    <row r="14" spans="1:7" s="113" customFormat="1" ht="21.95" customHeight="1">
      <c r="A14" s="137" t="s">
        <v>36</v>
      </c>
      <c r="B14" s="138">
        <v>9</v>
      </c>
      <c r="C14" s="139"/>
      <c r="D14" s="139"/>
      <c r="E14" s="139"/>
      <c r="F14" s="140"/>
      <c r="G14" s="136"/>
    </row>
    <row r="15" spans="1:7" s="116" customFormat="1" ht="21.95" customHeight="1">
      <c r="A15" s="142" t="s">
        <v>37</v>
      </c>
      <c r="B15" s="138">
        <v>10</v>
      </c>
      <c r="C15" s="139" t="e">
        <f t="shared" ref="C15:E15" si="1">C6+C7+C8+C12+C14</f>
        <v>#REF!</v>
      </c>
      <c r="D15" s="139" t="e">
        <f t="shared" si="1"/>
        <v>#REF!</v>
      </c>
      <c r="E15" s="139" t="e">
        <f t="shared" si="1"/>
        <v>#REF!</v>
      </c>
      <c r="F15" s="140" t="e">
        <f>E15-D15</f>
        <v>#REF!</v>
      </c>
      <c r="G15" s="136" t="e">
        <f>IF(D15=0,0,F15/D15)</f>
        <v>#REF!</v>
      </c>
    </row>
    <row r="16" spans="1:7" s="116" customFormat="1" ht="21.95" customHeight="1">
      <c r="A16" s="142" t="s">
        <v>38</v>
      </c>
      <c r="B16" s="138">
        <v>11</v>
      </c>
      <c r="C16" s="139"/>
      <c r="D16" s="139"/>
      <c r="E16" s="139"/>
      <c r="F16" s="140">
        <f>E16-D16</f>
        <v>0</v>
      </c>
      <c r="G16" s="136">
        <f>IF(D16=0,0,F16/D16)</f>
        <v>0</v>
      </c>
    </row>
    <row r="17" spans="1:7" s="113" customFormat="1" ht="21.95" customHeight="1">
      <c r="A17" s="137" t="s">
        <v>39</v>
      </c>
      <c r="B17" s="138">
        <v>12</v>
      </c>
      <c r="C17" s="139"/>
      <c r="D17" s="139"/>
      <c r="E17" s="139"/>
      <c r="F17" s="140"/>
      <c r="G17" s="136"/>
    </row>
    <row r="18" spans="1:7" s="113" customFormat="1" ht="21.95" customHeight="1">
      <c r="A18" s="137" t="s">
        <v>40</v>
      </c>
      <c r="B18" s="138">
        <v>13</v>
      </c>
      <c r="C18" s="139"/>
      <c r="D18" s="139"/>
      <c r="E18" s="139"/>
      <c r="F18" s="140"/>
      <c r="G18" s="136"/>
    </row>
    <row r="19" spans="1:7" s="116" customFormat="1" ht="21.95" customHeight="1">
      <c r="A19" s="142" t="s">
        <v>41</v>
      </c>
      <c r="B19" s="138">
        <v>14</v>
      </c>
      <c r="C19" s="139">
        <f t="shared" ref="C19:E19" si="2">C17+C18</f>
        <v>0</v>
      </c>
      <c r="D19" s="139">
        <f t="shared" si="2"/>
        <v>0</v>
      </c>
      <c r="E19" s="139">
        <f t="shared" si="2"/>
        <v>0</v>
      </c>
      <c r="F19" s="140">
        <f>E19-D19</f>
        <v>0</v>
      </c>
      <c r="G19" s="136">
        <f>IF(D19=0,0,F19/D19)</f>
        <v>0</v>
      </c>
    </row>
    <row r="20" spans="1:7" s="116" customFormat="1" ht="21.95" customHeight="1">
      <c r="A20" s="142" t="s">
        <v>42</v>
      </c>
      <c r="B20" s="138">
        <v>15</v>
      </c>
      <c r="C20" s="139"/>
      <c r="D20" s="139"/>
      <c r="E20" s="139"/>
      <c r="F20" s="140"/>
      <c r="G20" s="136"/>
    </row>
    <row r="21" spans="1:7" s="117" customFormat="1" ht="21.95" customHeight="1">
      <c r="A21" s="142" t="s">
        <v>43</v>
      </c>
      <c r="B21" s="138">
        <v>16</v>
      </c>
      <c r="C21" s="140" t="e">
        <f t="shared" ref="C21:E22" si="3">C15-C19</f>
        <v>#REF!</v>
      </c>
      <c r="D21" s="140" t="e">
        <f t="shared" si="3"/>
        <v>#REF!</v>
      </c>
      <c r="E21" s="140" t="e">
        <f t="shared" si="3"/>
        <v>#REF!</v>
      </c>
      <c r="F21" s="140" t="e">
        <f>E21-D21</f>
        <v>#REF!</v>
      </c>
      <c r="G21" s="136" t="e">
        <f>IF(D21=0,0,F21/D21)</f>
        <v>#REF!</v>
      </c>
    </row>
    <row r="22" spans="1:7" s="117" customFormat="1" ht="21.95" customHeight="1">
      <c r="A22" s="142" t="s">
        <v>44</v>
      </c>
      <c r="B22" s="138">
        <v>17</v>
      </c>
      <c r="C22" s="139">
        <f t="shared" si="3"/>
        <v>0</v>
      </c>
      <c r="D22" s="139">
        <f t="shared" si="3"/>
        <v>0</v>
      </c>
      <c r="E22" s="140">
        <f t="shared" si="3"/>
        <v>0</v>
      </c>
      <c r="F22" s="140">
        <f>E22-D22</f>
        <v>0</v>
      </c>
      <c r="G22" s="136">
        <f>IF(D22=0,0,F22/D22)</f>
        <v>0</v>
      </c>
    </row>
    <row r="23" spans="1:7" s="113" customFormat="1" ht="36.950000000000003" customHeight="1">
      <c r="A23" s="143" t="str">
        <f>需填写项目红色区域需覆盖!A6</f>
        <v>评估机构：枣庄中实资产评估事务所</v>
      </c>
      <c r="B23" s="144"/>
      <c r="C23" s="145"/>
      <c r="D23" s="145"/>
      <c r="E23" s="145"/>
      <c r="F23" s="162" t="str">
        <f>需填写项目红色区域需覆盖!A7</f>
        <v>签字注册资产评估师：华兰    于淑云</v>
      </c>
      <c r="G23" s="162"/>
    </row>
    <row r="24" spans="1:7" ht="21.95" customHeight="1">
      <c r="C24" s="146"/>
      <c r="D24" s="120"/>
      <c r="E24" s="146"/>
    </row>
    <row r="25" spans="1:7" ht="21.95" customHeight="1">
      <c r="C25" s="146"/>
      <c r="E25" s="120"/>
      <c r="F25" s="147"/>
    </row>
    <row r="26" spans="1:7" ht="21.95" customHeight="1">
      <c r="D26" s="146"/>
      <c r="F26" s="147"/>
    </row>
    <row r="27" spans="1:7" ht="21.95" customHeight="1">
      <c r="F27" s="147"/>
    </row>
    <row r="28" spans="1:7" ht="21.95" customHeight="1">
      <c r="F28" s="147"/>
    </row>
    <row r="32" spans="1:7" ht="21.95" customHeight="1">
      <c r="E32" s="148"/>
    </row>
    <row r="42" spans="3:5" ht="21.95" customHeight="1">
      <c r="C42" s="148"/>
      <c r="D42" s="148"/>
      <c r="E42" s="149"/>
    </row>
    <row r="43" spans="3:5" ht="21.95" customHeight="1">
      <c r="E43" s="148"/>
    </row>
    <row r="44" spans="3:5" ht="21.95" customHeight="1">
      <c r="E44" s="149"/>
    </row>
  </sheetData>
  <mergeCells count="4">
    <mergeCell ref="A1:G1"/>
    <mergeCell ref="A3:C3"/>
    <mergeCell ref="F23:G23"/>
    <mergeCell ref="A4:B5"/>
  </mergeCells>
  <phoneticPr fontId="64" type="noConversion"/>
  <conditionalFormatting sqref="F8:G8">
    <cfRule type="cellIs" dxfId="9" priority="1" stopIfTrue="1" operator="equal">
      <formula>0</formula>
    </cfRule>
  </conditionalFormatting>
  <conditionalFormatting sqref="C21">
    <cfRule type="cellIs" dxfId="8" priority="2" stopIfTrue="1" operator="equal">
      <formula>0</formula>
    </cfRule>
  </conditionalFormatting>
  <conditionalFormatting sqref="A1 A2:XFD2 H1:XFD1 A6:XFD7 A8:E8 H8:XFD8 A9:XFD20 A21:B21 D21:XFD21 A22:XFD1048576 A3:A4 C4:C5 D3:XFD5">
    <cfRule type="cellIs" dxfId="7" priority="3" stopIfTrue="1" operator="equal">
      <formula>0</formula>
    </cfRule>
  </conditionalFormatting>
  <printOptions horizontalCentered="1" verticalCentered="1"/>
  <pageMargins left="0" right="0" top="0.38888888888888901" bottom="0.38888888888888901" header="0" footer="0"/>
  <pageSetup paperSize="9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activeCell="H32" sqref="H32"/>
    </sheetView>
  </sheetViews>
  <sheetFormatPr defaultColWidth="9" defaultRowHeight="18" customHeight="1"/>
  <cols>
    <col min="1" max="1" width="30.875" style="75" customWidth="1"/>
    <col min="2" max="4" width="14.25" style="75" customWidth="1"/>
    <col min="5" max="5" width="13.25" style="75" customWidth="1"/>
    <col min="6" max="6" width="11.75" style="83" customWidth="1"/>
    <col min="7" max="7" width="9" style="75"/>
    <col min="8" max="8" width="15.875" style="75"/>
    <col min="9" max="16384" width="9" style="75"/>
  </cols>
  <sheetData>
    <row r="1" spans="1:6" s="74" customFormat="1" ht="24" customHeight="1">
      <c r="A1" s="167" t="s">
        <v>45</v>
      </c>
      <c r="B1" s="167"/>
      <c r="C1" s="167"/>
      <c r="D1" s="167"/>
      <c r="E1" s="167"/>
      <c r="F1" s="167"/>
    </row>
    <row r="2" spans="1:6" s="74" customFormat="1" ht="14.25" customHeight="1">
      <c r="A2" s="84" t="str">
        <f>需填写项目红色区域需覆盖!A1</f>
        <v>评估基准日：2024年6月28日</v>
      </c>
      <c r="B2" s="85"/>
      <c r="C2" s="86"/>
      <c r="D2" s="86"/>
      <c r="E2" s="86"/>
      <c r="F2" s="87"/>
    </row>
    <row r="3" spans="1:6" s="74" customFormat="1" ht="12" customHeight="1">
      <c r="A3" s="88"/>
      <c r="B3" s="88"/>
      <c r="C3" s="88"/>
      <c r="D3" s="88"/>
      <c r="E3" s="88"/>
      <c r="F3" s="83" t="s">
        <v>46</v>
      </c>
    </row>
    <row r="4" spans="1:6" s="74" customFormat="1" ht="12" customHeight="1">
      <c r="A4" s="88"/>
      <c r="B4" s="88"/>
      <c r="C4" s="88"/>
      <c r="D4" s="88"/>
      <c r="E4" s="88"/>
      <c r="F4" s="83"/>
    </row>
    <row r="5" spans="1:6" ht="15" customHeight="1">
      <c r="A5" s="89" t="str">
        <f>需填写项目红色区域需覆盖!A2</f>
        <v>资产占有单位：枣庄市公安局交通警察支队高新区大队</v>
      </c>
      <c r="F5" s="90" t="s">
        <v>16</v>
      </c>
    </row>
    <row r="6" spans="1:6" s="76" customFormat="1" ht="18" customHeight="1">
      <c r="A6" s="91" t="s">
        <v>47</v>
      </c>
      <c r="B6" s="92" t="s">
        <v>18</v>
      </c>
      <c r="C6" s="92" t="s">
        <v>19</v>
      </c>
      <c r="D6" s="92" t="s">
        <v>20</v>
      </c>
      <c r="E6" s="92" t="s">
        <v>48</v>
      </c>
      <c r="F6" s="93" t="s">
        <v>49</v>
      </c>
    </row>
    <row r="7" spans="1:6" s="76" customFormat="1" ht="18" customHeight="1">
      <c r="A7" s="94" t="s">
        <v>50</v>
      </c>
      <c r="B7" s="95">
        <f>SUM(B8:B23)-B11-B12</f>
        <v>0</v>
      </c>
      <c r="C7" s="95">
        <f t="shared" ref="C7:D7" si="0">SUM(C8:C23)-C11-C12</f>
        <v>0</v>
      </c>
      <c r="D7" s="95">
        <f t="shared" si="0"/>
        <v>0</v>
      </c>
      <c r="E7" s="95">
        <f>D7-C7</f>
        <v>0</v>
      </c>
      <c r="F7" s="96">
        <f t="shared" ref="F7:F45" si="1">IF(C7=0,0,E7/C7)</f>
        <v>0</v>
      </c>
    </row>
    <row r="8" spans="1:6" s="77" customFormat="1" ht="18" customHeight="1">
      <c r="A8" s="97" t="s">
        <v>51</v>
      </c>
      <c r="B8" s="98"/>
      <c r="C8" s="98"/>
      <c r="D8" s="98"/>
      <c r="E8" s="98"/>
      <c r="F8" s="96"/>
    </row>
    <row r="9" spans="1:6" s="77" customFormat="1" ht="18" customHeight="1">
      <c r="A9" s="99" t="s">
        <v>52</v>
      </c>
      <c r="B9" s="100"/>
      <c r="C9" s="100"/>
      <c r="D9" s="100"/>
      <c r="E9" s="100"/>
      <c r="F9" s="96"/>
    </row>
    <row r="10" spans="1:6" s="77" customFormat="1" ht="18" customHeight="1">
      <c r="A10" s="99" t="s">
        <v>53</v>
      </c>
      <c r="B10" s="100"/>
      <c r="C10" s="100"/>
      <c r="D10" s="100"/>
      <c r="E10" s="100"/>
      <c r="F10" s="96"/>
    </row>
    <row r="11" spans="1:6" s="77" customFormat="1" ht="18" customHeight="1">
      <c r="A11" s="99" t="s">
        <v>54</v>
      </c>
      <c r="B11" s="100"/>
      <c r="C11" s="100"/>
      <c r="D11" s="100"/>
      <c r="E11" s="100"/>
      <c r="F11" s="96"/>
    </row>
    <row r="12" spans="1:6" s="77" customFormat="1" ht="18" customHeight="1">
      <c r="A12" s="99" t="s">
        <v>55</v>
      </c>
      <c r="B12" s="100"/>
      <c r="C12" s="100"/>
      <c r="D12" s="100"/>
      <c r="E12" s="100"/>
      <c r="F12" s="96"/>
    </row>
    <row r="13" spans="1:6" s="77" customFormat="1" ht="18" customHeight="1">
      <c r="A13" s="99" t="s">
        <v>56</v>
      </c>
      <c r="B13" s="100"/>
      <c r="C13" s="100"/>
      <c r="D13" s="100"/>
      <c r="E13" s="100"/>
      <c r="F13" s="96"/>
    </row>
    <row r="14" spans="1:6" s="77" customFormat="1" ht="18" customHeight="1">
      <c r="A14" s="99" t="s">
        <v>57</v>
      </c>
      <c r="B14" s="100"/>
      <c r="C14" s="100"/>
      <c r="D14" s="100"/>
      <c r="E14" s="100"/>
      <c r="F14" s="96"/>
    </row>
    <row r="15" spans="1:6" s="77" customFormat="1" ht="18" customHeight="1">
      <c r="A15" s="99" t="s">
        <v>58</v>
      </c>
      <c r="B15" s="100"/>
      <c r="C15" s="100"/>
      <c r="D15" s="100"/>
      <c r="E15" s="100"/>
      <c r="F15" s="96"/>
    </row>
    <row r="16" spans="1:6" s="77" customFormat="1" ht="18" customHeight="1">
      <c r="A16" s="101" t="s">
        <v>59</v>
      </c>
      <c r="B16" s="100"/>
      <c r="C16" s="100"/>
      <c r="D16" s="100"/>
      <c r="E16" s="100"/>
      <c r="F16" s="96"/>
    </row>
    <row r="17" spans="1:8" s="77" customFormat="1" ht="18" customHeight="1">
      <c r="A17" s="101" t="s">
        <v>60</v>
      </c>
      <c r="B17" s="100"/>
      <c r="C17" s="100"/>
      <c r="D17" s="100"/>
      <c r="E17" s="100"/>
      <c r="F17" s="96"/>
    </row>
    <row r="18" spans="1:8" s="77" customFormat="1" ht="18" customHeight="1">
      <c r="A18" s="101" t="s">
        <v>61</v>
      </c>
      <c r="B18" s="100"/>
      <c r="C18" s="100"/>
      <c r="D18" s="100"/>
      <c r="E18" s="100"/>
      <c r="F18" s="96"/>
    </row>
    <row r="19" spans="1:8" s="77" customFormat="1" ht="18" customHeight="1">
      <c r="A19" s="101" t="s">
        <v>62</v>
      </c>
      <c r="B19" s="100"/>
      <c r="C19" s="100"/>
      <c r="D19" s="100"/>
      <c r="E19" s="100"/>
      <c r="F19" s="96"/>
    </row>
    <row r="20" spans="1:8" s="77" customFormat="1" ht="18" customHeight="1">
      <c r="A20" s="101" t="s">
        <v>63</v>
      </c>
      <c r="B20" s="100"/>
      <c r="C20" s="100"/>
      <c r="D20" s="100"/>
      <c r="E20" s="100"/>
      <c r="F20" s="96"/>
    </row>
    <row r="21" spans="1:8" s="77" customFormat="1" ht="18" customHeight="1">
      <c r="A21" s="101" t="s">
        <v>64</v>
      </c>
      <c r="B21" s="100"/>
      <c r="C21" s="100"/>
      <c r="D21" s="100"/>
      <c r="E21" s="100"/>
      <c r="F21" s="96"/>
    </row>
    <row r="22" spans="1:8" s="77" customFormat="1" ht="18" customHeight="1">
      <c r="A22" s="101" t="s">
        <v>65</v>
      </c>
      <c r="B22" s="102"/>
      <c r="C22" s="102"/>
      <c r="D22" s="102"/>
      <c r="E22" s="102"/>
      <c r="F22" s="96"/>
    </row>
    <row r="23" spans="1:8" s="77" customFormat="1" ht="18" customHeight="1">
      <c r="A23" s="101" t="s">
        <v>66</v>
      </c>
      <c r="B23" s="102"/>
      <c r="C23" s="102"/>
      <c r="D23" s="102"/>
      <c r="E23" s="102"/>
      <c r="F23" s="96"/>
    </row>
    <row r="24" spans="1:8" s="78" customFormat="1" ht="18" customHeight="1">
      <c r="A24" s="94" t="s">
        <v>67</v>
      </c>
      <c r="B24" s="103">
        <v>0</v>
      </c>
      <c r="C24" s="103"/>
      <c r="D24" s="103"/>
      <c r="E24" s="103"/>
      <c r="F24" s="96"/>
    </row>
    <row r="25" spans="1:8" s="79" customFormat="1" ht="18" customHeight="1">
      <c r="A25" s="94" t="s">
        <v>68</v>
      </c>
      <c r="B25" s="103"/>
      <c r="C25" s="103"/>
      <c r="D25" s="103"/>
      <c r="E25" s="103"/>
      <c r="F25" s="96">
        <f t="shared" si="1"/>
        <v>0</v>
      </c>
    </row>
    <row r="26" spans="1:8" s="79" customFormat="1" ht="18" customHeight="1">
      <c r="A26" s="99" t="s">
        <v>69</v>
      </c>
      <c r="B26" s="103" t="e">
        <f>B27+B28</f>
        <v>#REF!</v>
      </c>
      <c r="C26" s="103" t="e">
        <f>C27+C28</f>
        <v>#REF!</v>
      </c>
      <c r="D26" s="103" t="e">
        <f>D27+D28</f>
        <v>#REF!</v>
      </c>
      <c r="E26" s="103" t="e">
        <f t="shared" ref="E26:E32" si="2">D26-C26</f>
        <v>#REF!</v>
      </c>
      <c r="F26" s="104" t="e">
        <f t="shared" si="1"/>
        <v>#REF!</v>
      </c>
    </row>
    <row r="27" spans="1:8" s="80" customFormat="1" ht="18" customHeight="1">
      <c r="A27" s="105" t="s">
        <v>70</v>
      </c>
      <c r="B27" s="102">
        <f>汇总!C7</f>
        <v>622319.80000000005</v>
      </c>
      <c r="C27" s="102" t="e">
        <f>汇总!#REF!</f>
        <v>#REF!</v>
      </c>
      <c r="D27" s="102" t="e">
        <f>汇总!#REF!</f>
        <v>#REF!</v>
      </c>
      <c r="E27" s="102" t="e">
        <f t="shared" si="2"/>
        <v>#REF!</v>
      </c>
      <c r="F27" s="104" t="e">
        <f t="shared" si="1"/>
        <v>#REF!</v>
      </c>
    </row>
    <row r="28" spans="1:8" s="78" customFormat="1" ht="18" customHeight="1">
      <c r="A28" s="105" t="s">
        <v>71</v>
      </c>
      <c r="B28" s="102" t="e">
        <f>汇总!#REF!</f>
        <v>#REF!</v>
      </c>
      <c r="C28" s="102" t="e">
        <f>汇总!#REF!</f>
        <v>#REF!</v>
      </c>
      <c r="D28" s="102" t="e">
        <f>汇总!#REF!</f>
        <v>#REF!</v>
      </c>
      <c r="E28" s="102" t="e">
        <f t="shared" si="2"/>
        <v>#REF!</v>
      </c>
      <c r="F28" s="104" t="e">
        <f t="shared" si="1"/>
        <v>#REF!</v>
      </c>
    </row>
    <row r="29" spans="1:8" s="78" customFormat="1" ht="18" customHeight="1">
      <c r="A29" s="105" t="s">
        <v>72</v>
      </c>
      <c r="B29" s="102" t="e">
        <f>B26-B30</f>
        <v>#REF!</v>
      </c>
      <c r="C29" s="102" t="e">
        <f>C26-C30</f>
        <v>#REF!</v>
      </c>
      <c r="D29" s="102" t="e">
        <f>D27-D31</f>
        <v>#REF!</v>
      </c>
      <c r="E29" s="102" t="e">
        <f t="shared" si="2"/>
        <v>#REF!</v>
      </c>
      <c r="F29" s="104" t="e">
        <f t="shared" si="1"/>
        <v>#REF!</v>
      </c>
      <c r="H29" s="106"/>
    </row>
    <row r="30" spans="1:8" s="78" customFormat="1" ht="18" customHeight="1">
      <c r="A30" s="105" t="s">
        <v>73</v>
      </c>
      <c r="B30" s="102" t="e">
        <f>SUM(B31:B32)</f>
        <v>#REF!</v>
      </c>
      <c r="C30" s="102" t="e">
        <f>SUM(C31:C32)</f>
        <v>#REF!</v>
      </c>
      <c r="D30" s="102" t="e">
        <f>SUM(D31:D32)</f>
        <v>#REF!</v>
      </c>
      <c r="E30" s="102" t="e">
        <f t="shared" si="2"/>
        <v>#REF!</v>
      </c>
      <c r="F30" s="104" t="e">
        <f t="shared" si="1"/>
        <v>#REF!</v>
      </c>
    </row>
    <row r="31" spans="1:8" s="78" customFormat="1" ht="18" customHeight="1">
      <c r="A31" s="105" t="s">
        <v>74</v>
      </c>
      <c r="B31" s="102" t="e">
        <f>汇总!#REF!</f>
        <v>#REF!</v>
      </c>
      <c r="C31" s="102" t="e">
        <f>汇总!#REF!</f>
        <v>#REF!</v>
      </c>
      <c r="D31" s="102" t="e">
        <f>汇总!#REF!</f>
        <v>#REF!</v>
      </c>
      <c r="E31" s="102" t="e">
        <f t="shared" si="2"/>
        <v>#REF!</v>
      </c>
      <c r="F31" s="104" t="e">
        <f t="shared" si="1"/>
        <v>#REF!</v>
      </c>
    </row>
    <row r="32" spans="1:8" s="78" customFormat="1" ht="18" customHeight="1">
      <c r="A32" s="105" t="s">
        <v>75</v>
      </c>
      <c r="B32" s="102" t="e">
        <f>汇总!#REF!</f>
        <v>#REF!</v>
      </c>
      <c r="C32" s="102" t="e">
        <f>汇总!#REF!</f>
        <v>#REF!</v>
      </c>
      <c r="D32" s="102" t="e">
        <f>汇总!#REF!</f>
        <v>#REF!</v>
      </c>
      <c r="E32" s="102" t="e">
        <f t="shared" si="2"/>
        <v>#REF!</v>
      </c>
      <c r="F32" s="104" t="e">
        <f t="shared" si="1"/>
        <v>#REF!</v>
      </c>
    </row>
    <row r="33" spans="1:6" s="78" customFormat="1" ht="18" customHeight="1">
      <c r="A33" s="105" t="s">
        <v>76</v>
      </c>
      <c r="B33" s="102">
        <v>0</v>
      </c>
      <c r="C33" s="102">
        <v>0</v>
      </c>
      <c r="D33" s="102">
        <v>0</v>
      </c>
      <c r="E33" s="102">
        <v>0</v>
      </c>
      <c r="F33" s="104">
        <f t="shared" si="1"/>
        <v>0</v>
      </c>
    </row>
    <row r="34" spans="1:6" s="78" customFormat="1" ht="18" customHeight="1">
      <c r="A34" s="105" t="s">
        <v>77</v>
      </c>
      <c r="B34" s="102">
        <v>0</v>
      </c>
      <c r="C34" s="102">
        <v>0</v>
      </c>
      <c r="D34" s="102">
        <v>0</v>
      </c>
      <c r="E34" s="102">
        <f t="shared" ref="E34:E40" si="3">D34-C34</f>
        <v>0</v>
      </c>
      <c r="F34" s="104">
        <f t="shared" si="1"/>
        <v>0</v>
      </c>
    </row>
    <row r="35" spans="1:6" s="78" customFormat="1" ht="18" customHeight="1">
      <c r="A35" s="105" t="s">
        <v>78</v>
      </c>
      <c r="B35" s="103">
        <v>0</v>
      </c>
      <c r="C35" s="102">
        <v>0</v>
      </c>
      <c r="D35" s="102">
        <v>0</v>
      </c>
      <c r="E35" s="102">
        <f t="shared" si="3"/>
        <v>0</v>
      </c>
      <c r="F35" s="104">
        <f t="shared" si="1"/>
        <v>0</v>
      </c>
    </row>
    <row r="36" spans="1:6" s="78" customFormat="1" ht="18" customHeight="1">
      <c r="A36" s="105" t="s">
        <v>79</v>
      </c>
      <c r="B36" s="103">
        <v>0</v>
      </c>
      <c r="C36" s="102">
        <v>0</v>
      </c>
      <c r="D36" s="102">
        <v>0</v>
      </c>
      <c r="E36" s="102">
        <f t="shared" si="3"/>
        <v>0</v>
      </c>
      <c r="F36" s="104">
        <f t="shared" si="1"/>
        <v>0</v>
      </c>
    </row>
    <row r="37" spans="1:6" s="78" customFormat="1" ht="18" customHeight="1">
      <c r="A37" s="107" t="s">
        <v>80</v>
      </c>
      <c r="B37" s="103">
        <f>SUM(B38:B39)</f>
        <v>0</v>
      </c>
      <c r="C37" s="103">
        <f>SUM(C38:C39)</f>
        <v>0</v>
      </c>
      <c r="D37" s="103">
        <f>SUM(D38:D39)</f>
        <v>0</v>
      </c>
      <c r="E37" s="103">
        <f t="shared" si="3"/>
        <v>0</v>
      </c>
      <c r="F37" s="104">
        <f t="shared" si="1"/>
        <v>0</v>
      </c>
    </row>
    <row r="38" spans="1:6" s="78" customFormat="1" ht="18" customHeight="1">
      <c r="A38" s="108" t="s">
        <v>81</v>
      </c>
      <c r="B38" s="103"/>
      <c r="C38" s="103"/>
      <c r="D38" s="103"/>
      <c r="E38" s="103"/>
      <c r="F38" s="104"/>
    </row>
    <row r="39" spans="1:6" s="78" customFormat="1" ht="18" customHeight="1">
      <c r="A39" s="108" t="s">
        <v>82</v>
      </c>
      <c r="B39" s="103"/>
      <c r="C39" s="103"/>
      <c r="D39" s="103"/>
      <c r="E39" s="103"/>
      <c r="F39" s="96"/>
    </row>
    <row r="40" spans="1:6" s="78" customFormat="1" ht="18" customHeight="1">
      <c r="A40" s="107" t="s">
        <v>83</v>
      </c>
      <c r="B40" s="103">
        <f>SUM(B41:B42)</f>
        <v>0</v>
      </c>
      <c r="C40" s="103">
        <f>SUM(C41:C42)</f>
        <v>0</v>
      </c>
      <c r="D40" s="103">
        <f>SUM(D41:D42)</f>
        <v>0</v>
      </c>
      <c r="E40" s="103">
        <f t="shared" si="3"/>
        <v>0</v>
      </c>
      <c r="F40" s="96">
        <f t="shared" si="1"/>
        <v>0</v>
      </c>
    </row>
    <row r="41" spans="1:6" s="78" customFormat="1" ht="18" customHeight="1">
      <c r="A41" s="108" t="s">
        <v>84</v>
      </c>
      <c r="B41" s="103">
        <v>0</v>
      </c>
      <c r="C41" s="103">
        <v>0</v>
      </c>
      <c r="D41" s="103">
        <v>0</v>
      </c>
      <c r="E41" s="103">
        <v>0</v>
      </c>
      <c r="F41" s="96">
        <f t="shared" si="1"/>
        <v>0</v>
      </c>
    </row>
    <row r="42" spans="1:6" s="78" customFormat="1" ht="18" customHeight="1">
      <c r="A42" s="108" t="s">
        <v>85</v>
      </c>
      <c r="B42" s="103">
        <v>0</v>
      </c>
      <c r="C42" s="103">
        <v>0</v>
      </c>
      <c r="D42" s="103">
        <v>0</v>
      </c>
      <c r="E42" s="103">
        <v>0</v>
      </c>
      <c r="F42" s="96">
        <f t="shared" si="1"/>
        <v>0</v>
      </c>
    </row>
    <row r="43" spans="1:6" s="78" customFormat="1" ht="18" customHeight="1">
      <c r="A43" s="107" t="s">
        <v>86</v>
      </c>
      <c r="B43" s="103">
        <v>0</v>
      </c>
      <c r="C43" s="103">
        <v>0</v>
      </c>
      <c r="D43" s="103">
        <v>0</v>
      </c>
      <c r="E43" s="103">
        <f t="shared" ref="E43:E45" si="4">D43-C43</f>
        <v>0</v>
      </c>
      <c r="F43" s="96">
        <f t="shared" si="1"/>
        <v>0</v>
      </c>
    </row>
    <row r="44" spans="1:6" s="78" customFormat="1" ht="18" customHeight="1">
      <c r="A44" s="107" t="s">
        <v>87</v>
      </c>
      <c r="B44" s="103">
        <v>0</v>
      </c>
      <c r="C44" s="103">
        <v>0</v>
      </c>
      <c r="D44" s="103">
        <v>0</v>
      </c>
      <c r="E44" s="103">
        <f t="shared" si="4"/>
        <v>0</v>
      </c>
      <c r="F44" s="96">
        <f t="shared" si="1"/>
        <v>0</v>
      </c>
    </row>
    <row r="45" spans="1:6" s="81" customFormat="1" ht="18" customHeight="1">
      <c r="A45" s="107" t="s">
        <v>88</v>
      </c>
      <c r="B45" s="109" t="e">
        <f>B7+B24+B25+B37+B40+B43+B44+B30</f>
        <v>#REF!</v>
      </c>
      <c r="C45" s="109" t="e">
        <f>C7+C24+C25+C37+C40+C43+C44+C30</f>
        <v>#REF!</v>
      </c>
      <c r="D45" s="109" t="e">
        <f>D7+D24+D25+D37+D40+D43+D44+D30</f>
        <v>#REF!</v>
      </c>
      <c r="E45" s="109" t="e">
        <f t="shared" si="4"/>
        <v>#REF!</v>
      </c>
      <c r="F45" s="96" t="e">
        <f t="shared" si="1"/>
        <v>#REF!</v>
      </c>
    </row>
    <row r="46" spans="1:6" s="82" customFormat="1" ht="24" customHeight="1">
      <c r="A46" s="82" t="str">
        <f>需填写项目红色区域需覆盖!A6</f>
        <v>评估机构：枣庄中实资产评估事务所</v>
      </c>
      <c r="B46" s="110"/>
      <c r="E46" s="110"/>
      <c r="F46" s="111" t="str">
        <f>需填写项目红色区域需覆盖!A7</f>
        <v>签字注册资产评估师：华兰    于淑云</v>
      </c>
    </row>
  </sheetData>
  <mergeCells count="1">
    <mergeCell ref="A1:F1"/>
  </mergeCells>
  <phoneticPr fontId="64" type="noConversion"/>
  <conditionalFormatting sqref="A2:F65471 A1 G31:IB65471 G1:XFD28 G29 I29:XFD29 G30:XFD30">
    <cfRule type="cellIs" dxfId="6" priority="1" stopIfTrue="1" operator="equal">
      <formula>0</formula>
    </cfRule>
  </conditionalFormatting>
  <printOptions horizontalCentered="1" verticalCentered="1"/>
  <pageMargins left="0" right="0" top="0.235416666666667" bottom="0.31388888888888899" header="0.47152777777777799" footer="0"/>
  <pageSetup paperSize="9" scale="95" orientation="portrait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showGridLines="0" view="pageBreakPreview" zoomScaleNormal="100" workbookViewId="0">
      <selection activeCell="E7" sqref="E7"/>
    </sheetView>
  </sheetViews>
  <sheetFormatPr defaultColWidth="9" defaultRowHeight="18" customHeight="1"/>
  <cols>
    <col min="1" max="1" width="6.5" style="45" customWidth="1"/>
    <col min="2" max="2" width="19.875" style="46" customWidth="1"/>
    <col min="3" max="4" width="15.5" style="46" customWidth="1"/>
    <col min="5" max="5" width="16.625" style="46" customWidth="1"/>
    <col min="6" max="6" width="8.5" style="46" customWidth="1"/>
    <col min="7" max="7" width="11.75" style="46" customWidth="1"/>
    <col min="8" max="8" width="11" style="46" customWidth="1"/>
    <col min="9" max="16384" width="9" style="46"/>
  </cols>
  <sheetData>
    <row r="1" spans="1:7" s="37" customFormat="1" ht="23.1" customHeight="1">
      <c r="A1" s="170" t="s">
        <v>15</v>
      </c>
      <c r="B1" s="170"/>
      <c r="C1" s="170"/>
      <c r="D1" s="170"/>
      <c r="E1" s="170"/>
      <c r="F1" s="170"/>
      <c r="G1" s="170"/>
    </row>
    <row r="2" spans="1:7" s="38" customFormat="1" ht="23.25" customHeight="1">
      <c r="A2" s="171" t="str">
        <f>需填写项目红色区域需覆盖!A1</f>
        <v>评估基准日：2024年6月28日</v>
      </c>
      <c r="B2" s="172"/>
      <c r="C2" s="172"/>
      <c r="D2" s="172"/>
      <c r="E2" s="172"/>
      <c r="F2" s="172"/>
      <c r="G2" s="172"/>
    </row>
    <row r="3" spans="1:7" s="39" customFormat="1" ht="18" customHeight="1">
      <c r="A3" s="47"/>
      <c r="B3" s="48"/>
      <c r="C3" s="48"/>
      <c r="D3" s="48"/>
      <c r="E3" s="48"/>
      <c r="G3" s="49" t="s">
        <v>89</v>
      </c>
    </row>
    <row r="4" spans="1:7" s="39" customFormat="1" ht="7.5" customHeight="1">
      <c r="A4" s="47"/>
      <c r="B4" s="48"/>
      <c r="C4" s="48"/>
      <c r="D4" s="48"/>
      <c r="E4" s="48"/>
      <c r="G4" s="49"/>
    </row>
    <row r="5" spans="1:7" s="40" customFormat="1" ht="18" customHeight="1">
      <c r="A5" s="3" t="s">
        <v>90</v>
      </c>
      <c r="G5" s="50" t="s">
        <v>91</v>
      </c>
    </row>
    <row r="6" spans="1:7" s="41" customFormat="1" ht="24" customHeight="1">
      <c r="A6" s="51" t="s">
        <v>92</v>
      </c>
      <c r="B6" s="52" t="s">
        <v>93</v>
      </c>
      <c r="C6" s="53" t="s">
        <v>94</v>
      </c>
      <c r="D6" s="53" t="s">
        <v>95</v>
      </c>
      <c r="E6" s="54" t="s">
        <v>20</v>
      </c>
      <c r="F6" s="173" t="s">
        <v>96</v>
      </c>
      <c r="G6" s="174"/>
    </row>
    <row r="7" spans="1:7" s="42" customFormat="1" ht="24" customHeight="1">
      <c r="A7" s="55">
        <v>1</v>
      </c>
      <c r="B7" s="56" t="s">
        <v>30</v>
      </c>
      <c r="C7" s="57">
        <f>固定资产!I305</f>
        <v>622319.80000000005</v>
      </c>
      <c r="D7" s="58">
        <v>0</v>
      </c>
      <c r="E7" s="57">
        <f>固定资产!K305</f>
        <v>3752</v>
      </c>
      <c r="F7" s="168" t="s">
        <v>97</v>
      </c>
      <c r="G7" s="169"/>
    </row>
    <row r="8" spans="1:7" s="42" customFormat="1" ht="24" customHeight="1">
      <c r="A8" s="55"/>
      <c r="B8" s="56"/>
      <c r="C8" s="56"/>
      <c r="D8" s="59"/>
      <c r="E8" s="60"/>
      <c r="F8" s="168"/>
      <c r="G8" s="169"/>
    </row>
    <row r="9" spans="1:7" s="42" customFormat="1" ht="24" customHeight="1">
      <c r="A9" s="55"/>
      <c r="B9" s="56"/>
      <c r="C9" s="56"/>
      <c r="D9" s="56"/>
      <c r="E9" s="57"/>
      <c r="F9" s="168"/>
      <c r="G9" s="169"/>
    </row>
    <row r="10" spans="1:7" s="42" customFormat="1" ht="24" customHeight="1">
      <c r="A10" s="55"/>
      <c r="B10" s="61"/>
      <c r="C10" s="61"/>
      <c r="D10" s="61"/>
      <c r="E10" s="61"/>
      <c r="F10" s="168"/>
      <c r="G10" s="169"/>
    </row>
    <row r="11" spans="1:7" s="43" customFormat="1" ht="24" customHeight="1">
      <c r="A11" s="62"/>
      <c r="B11" s="63" t="s">
        <v>98</v>
      </c>
      <c r="C11" s="64">
        <f>SUM(C7:C10)</f>
        <v>622319.80000000005</v>
      </c>
      <c r="D11" s="64"/>
      <c r="E11" s="64">
        <f>SUM(E7:E10)</f>
        <v>3752</v>
      </c>
      <c r="F11" s="168"/>
      <c r="G11" s="169"/>
    </row>
    <row r="12" spans="1:7" s="43" customFormat="1" ht="24" customHeight="1">
      <c r="A12" s="65" t="str">
        <f>需填写项目红色区域需覆盖!A6</f>
        <v>评估机构：枣庄中实资产评估事务所</v>
      </c>
    </row>
    <row r="13" spans="1:7" s="43" customFormat="1" ht="24" customHeight="1">
      <c r="A13" s="66"/>
      <c r="C13" s="67"/>
      <c r="D13" s="67"/>
    </row>
    <row r="14" spans="1:7" s="44" customFormat="1" ht="24" customHeight="1">
      <c r="A14" s="68"/>
      <c r="C14" s="69"/>
      <c r="D14" s="70"/>
      <c r="E14" s="71"/>
    </row>
    <row r="15" spans="1:7" s="44" customFormat="1" ht="24" customHeight="1">
      <c r="A15" s="68"/>
      <c r="C15" s="69"/>
      <c r="D15" s="70"/>
      <c r="E15" s="70"/>
    </row>
    <row r="16" spans="1:7" s="44" customFormat="1" ht="24" customHeight="1">
      <c r="A16" s="68"/>
      <c r="C16" s="69"/>
      <c r="D16" s="70"/>
      <c r="E16" s="70"/>
    </row>
    <row r="17" spans="3:5" ht="18" customHeight="1">
      <c r="C17" s="72"/>
      <c r="D17" s="73"/>
      <c r="E17" s="73"/>
    </row>
  </sheetData>
  <mergeCells count="8">
    <mergeCell ref="F9:G9"/>
    <mergeCell ref="F10:G10"/>
    <mergeCell ref="F11:G11"/>
    <mergeCell ref="A1:G1"/>
    <mergeCell ref="A2:G2"/>
    <mergeCell ref="F6:G6"/>
    <mergeCell ref="F7:G7"/>
    <mergeCell ref="F8:G8"/>
  </mergeCells>
  <phoneticPr fontId="64" type="noConversion"/>
  <conditionalFormatting sqref="F7">
    <cfRule type="cellIs" dxfId="5" priority="5" stopIfTrue="1" operator="equal">
      <formula>0</formula>
    </cfRule>
  </conditionalFormatting>
  <conditionalFormatting sqref="F8">
    <cfRule type="cellIs" dxfId="4" priority="4" stopIfTrue="1" operator="equal">
      <formula>0</formula>
    </cfRule>
  </conditionalFormatting>
  <conditionalFormatting sqref="F9">
    <cfRule type="cellIs" dxfId="3" priority="3" stopIfTrue="1" operator="equal">
      <formula>0</formula>
    </cfRule>
  </conditionalFormatting>
  <conditionalFormatting sqref="F10">
    <cfRule type="cellIs" dxfId="2" priority="2" stopIfTrue="1" operator="equal">
      <formula>0</formula>
    </cfRule>
  </conditionalFormatting>
  <conditionalFormatting sqref="F11">
    <cfRule type="cellIs" dxfId="1" priority="1" stopIfTrue="1" operator="equal">
      <formula>0</formula>
    </cfRule>
  </conditionalFormatting>
  <conditionalFormatting sqref="A1:A2 A7:C1048576 A3:C4 A6:F6 B5:C5 H1:XFD2 D12:XFD1048576 D3:XFD5 D7:E11 H6:XFD11">
    <cfRule type="cellIs" dxfId="0" priority="10" stopIfTrue="1" operator="equal">
      <formula>0</formula>
    </cfRule>
  </conditionalFormatting>
  <printOptions horizontalCentered="1"/>
  <pageMargins left="0.35433070866141736" right="0.39370078740157483" top="0.55118110236220474" bottom="0.19685039370078741" header="1.6141732283464567" footer="0"/>
  <pageSetup paperSize="9" scale="95" orientation="landscape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N308"/>
  <sheetViews>
    <sheetView tabSelected="1" workbookViewId="0">
      <pane xSplit="7" ySplit="4" topLeftCell="H286" activePane="bottomRight" state="frozen"/>
      <selection pane="topRight"/>
      <selection pane="bottomLeft"/>
      <selection pane="bottomRight" activeCell="K5" sqref="K5:K304"/>
    </sheetView>
  </sheetViews>
  <sheetFormatPr defaultColWidth="9" defaultRowHeight="18" customHeight="1"/>
  <cols>
    <col min="1" max="1" width="4.75" style="6" customWidth="1"/>
    <col min="2" max="2" width="15.625" style="7" hidden="1" customWidth="1"/>
    <col min="3" max="3" width="23.375" style="8" customWidth="1"/>
    <col min="4" max="4" width="20.625" style="9" customWidth="1"/>
    <col min="5" max="6" width="6" style="9" customWidth="1"/>
    <col min="7" max="7" width="13.875" style="9" customWidth="1"/>
    <col min="8" max="8" width="12" style="10" customWidth="1"/>
    <col min="9" max="9" width="14.375" style="11" customWidth="1"/>
    <col min="10" max="10" width="11.75" style="12" customWidth="1"/>
    <col min="11" max="11" width="11.25" style="13" customWidth="1"/>
    <col min="12" max="12" width="27.375" style="14" customWidth="1"/>
    <col min="13" max="222" width="9" style="14"/>
    <col min="223" max="16384" width="9" style="15"/>
  </cols>
  <sheetData>
    <row r="1" spans="1:12" s="1" customFormat="1" ht="25.5" customHeight="1">
      <c r="A1" s="175" t="s">
        <v>99</v>
      </c>
      <c r="B1" s="175"/>
      <c r="C1" s="175"/>
      <c r="D1" s="175"/>
      <c r="E1" s="176"/>
      <c r="F1" s="175"/>
      <c r="G1" s="175"/>
      <c r="H1" s="175"/>
      <c r="I1" s="175"/>
      <c r="J1" s="175"/>
      <c r="K1" s="175"/>
      <c r="L1" s="175"/>
    </row>
    <row r="2" spans="1:12" s="2" customFormat="1" ht="18" customHeight="1">
      <c r="A2" s="177" t="str">
        <f>需填写项目红色区域需覆盖!A1</f>
        <v>评估基准日：2024年6月28日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2" s="3" customFormat="1" ht="17.100000000000001" customHeight="1">
      <c r="A3" s="3" t="str">
        <f>需填写项目红色区域需覆盖!A2</f>
        <v>资产占有单位：枣庄市公安局交通警察支队高新区大队</v>
      </c>
      <c r="B3" s="16"/>
      <c r="C3" s="17"/>
      <c r="K3" s="3" t="s">
        <v>16</v>
      </c>
    </row>
    <row r="4" spans="1:12" s="4" customFormat="1" ht="24" customHeight="1">
      <c r="A4" s="18" t="s">
        <v>100</v>
      </c>
      <c r="B4" s="18" t="s">
        <v>101</v>
      </c>
      <c r="C4" s="18" t="s">
        <v>102</v>
      </c>
      <c r="D4" s="18" t="s">
        <v>103</v>
      </c>
      <c r="E4" s="18" t="s">
        <v>104</v>
      </c>
      <c r="F4" s="18" t="s">
        <v>105</v>
      </c>
      <c r="G4" s="19" t="s">
        <v>106</v>
      </c>
      <c r="H4" s="19" t="s">
        <v>107</v>
      </c>
      <c r="I4" s="25" t="s">
        <v>94</v>
      </c>
      <c r="J4" s="25" t="s">
        <v>95</v>
      </c>
      <c r="K4" s="25" t="s">
        <v>20</v>
      </c>
      <c r="L4" s="26" t="s">
        <v>96</v>
      </c>
    </row>
    <row r="5" spans="1:12" s="4" customFormat="1" ht="24" customHeight="1">
      <c r="A5" s="20">
        <v>1</v>
      </c>
      <c r="B5" s="20"/>
      <c r="C5" s="21" t="s">
        <v>265</v>
      </c>
      <c r="D5" s="21" t="s">
        <v>108</v>
      </c>
      <c r="E5" s="22" t="s">
        <v>109</v>
      </c>
      <c r="F5" s="20">
        <v>1</v>
      </c>
      <c r="G5" s="23">
        <v>180</v>
      </c>
      <c r="H5" s="24">
        <v>38687</v>
      </c>
      <c r="I5" s="23">
        <v>180</v>
      </c>
      <c r="J5" s="27">
        <v>0</v>
      </c>
      <c r="K5" s="28">
        <v>10</v>
      </c>
      <c r="L5" s="29"/>
    </row>
    <row r="6" spans="1:12" s="4" customFormat="1" ht="24" customHeight="1">
      <c r="A6" s="20">
        <v>2</v>
      </c>
      <c r="B6" s="20"/>
      <c r="C6" s="21" t="s">
        <v>110</v>
      </c>
      <c r="D6" s="21" t="s">
        <v>111</v>
      </c>
      <c r="E6" s="22" t="s">
        <v>109</v>
      </c>
      <c r="F6" s="20">
        <v>1</v>
      </c>
      <c r="G6" s="23">
        <v>1320</v>
      </c>
      <c r="H6" s="24">
        <v>38299</v>
      </c>
      <c r="I6" s="23">
        <v>1320</v>
      </c>
      <c r="J6" s="27">
        <v>0</v>
      </c>
      <c r="K6" s="28">
        <v>0</v>
      </c>
      <c r="L6" s="29"/>
    </row>
    <row r="7" spans="1:12" s="4" customFormat="1" ht="24" customHeight="1">
      <c r="A7" s="20">
        <v>3</v>
      </c>
      <c r="B7" s="20"/>
      <c r="C7" s="21" t="s">
        <v>112</v>
      </c>
      <c r="D7" s="21" t="s">
        <v>113</v>
      </c>
      <c r="E7" s="22" t="s">
        <v>109</v>
      </c>
      <c r="F7" s="20">
        <v>1</v>
      </c>
      <c r="G7" s="23">
        <v>1260</v>
      </c>
      <c r="H7" s="24">
        <v>38229</v>
      </c>
      <c r="I7" s="23">
        <v>1260</v>
      </c>
      <c r="J7" s="27">
        <v>0</v>
      </c>
      <c r="K7" s="28">
        <v>20</v>
      </c>
      <c r="L7" s="29"/>
    </row>
    <row r="8" spans="1:12" s="4" customFormat="1" ht="24" customHeight="1">
      <c r="A8" s="20">
        <v>4</v>
      </c>
      <c r="B8" s="20"/>
      <c r="C8" s="21" t="s">
        <v>112</v>
      </c>
      <c r="D8" s="21" t="s">
        <v>114</v>
      </c>
      <c r="E8" s="22" t="s">
        <v>109</v>
      </c>
      <c r="F8" s="20">
        <v>1</v>
      </c>
      <c r="G8" s="23">
        <v>592</v>
      </c>
      <c r="H8" s="24">
        <v>38322</v>
      </c>
      <c r="I8" s="23">
        <v>592</v>
      </c>
      <c r="J8" s="27">
        <v>0</v>
      </c>
      <c r="K8" s="28">
        <v>20</v>
      </c>
      <c r="L8" s="29"/>
    </row>
    <row r="9" spans="1:12" s="4" customFormat="1" ht="24" customHeight="1">
      <c r="A9" s="20">
        <v>5</v>
      </c>
      <c r="B9" s="20"/>
      <c r="C9" s="21" t="s">
        <v>112</v>
      </c>
      <c r="D9" s="21" t="s">
        <v>115</v>
      </c>
      <c r="E9" s="22" t="s">
        <v>109</v>
      </c>
      <c r="F9" s="20">
        <v>1</v>
      </c>
      <c r="G9" s="23">
        <v>870</v>
      </c>
      <c r="H9" s="24">
        <v>38580</v>
      </c>
      <c r="I9" s="23">
        <v>870</v>
      </c>
      <c r="J9" s="27">
        <v>0</v>
      </c>
      <c r="K9" s="28">
        <v>20</v>
      </c>
      <c r="L9" s="29"/>
    </row>
    <row r="10" spans="1:12" s="4" customFormat="1" ht="24" customHeight="1">
      <c r="A10" s="20">
        <v>6</v>
      </c>
      <c r="B10" s="20"/>
      <c r="C10" s="21" t="s">
        <v>112</v>
      </c>
      <c r="D10" s="21" t="s">
        <v>116</v>
      </c>
      <c r="E10" s="22" t="s">
        <v>109</v>
      </c>
      <c r="F10" s="20">
        <v>1</v>
      </c>
      <c r="G10" s="23">
        <v>360</v>
      </c>
      <c r="H10" s="24">
        <v>38687</v>
      </c>
      <c r="I10" s="23">
        <v>360</v>
      </c>
      <c r="J10" s="27">
        <v>0</v>
      </c>
      <c r="K10" s="28">
        <v>20</v>
      </c>
      <c r="L10" s="29"/>
    </row>
    <row r="11" spans="1:12" s="4" customFormat="1" ht="24" customHeight="1">
      <c r="A11" s="20">
        <v>7</v>
      </c>
      <c r="B11" s="20"/>
      <c r="C11" s="21" t="s">
        <v>117</v>
      </c>
      <c r="D11" s="21" t="s">
        <v>108</v>
      </c>
      <c r="E11" s="22" t="s">
        <v>118</v>
      </c>
      <c r="F11" s="20">
        <v>1</v>
      </c>
      <c r="G11" s="23">
        <v>772</v>
      </c>
      <c r="H11" s="24">
        <v>38718</v>
      </c>
      <c r="I11" s="23">
        <v>772</v>
      </c>
      <c r="J11" s="27">
        <v>0</v>
      </c>
      <c r="K11" s="28">
        <v>5</v>
      </c>
      <c r="L11" s="29"/>
    </row>
    <row r="12" spans="1:12" s="4" customFormat="1" ht="24" customHeight="1">
      <c r="A12" s="20">
        <v>8</v>
      </c>
      <c r="B12" s="20"/>
      <c r="C12" s="21" t="s">
        <v>119</v>
      </c>
      <c r="D12" s="21" t="s">
        <v>120</v>
      </c>
      <c r="E12" s="22" t="s">
        <v>109</v>
      </c>
      <c r="F12" s="20">
        <v>1</v>
      </c>
      <c r="G12" s="23">
        <v>500</v>
      </c>
      <c r="H12" s="24">
        <v>38687</v>
      </c>
      <c r="I12" s="23">
        <v>500</v>
      </c>
      <c r="J12" s="27">
        <v>0</v>
      </c>
      <c r="K12" s="28">
        <v>0</v>
      </c>
      <c r="L12" s="29"/>
    </row>
    <row r="13" spans="1:12" s="4" customFormat="1" ht="24" customHeight="1">
      <c r="A13" s="20">
        <v>9</v>
      </c>
      <c r="B13" s="20"/>
      <c r="C13" s="21" t="s">
        <v>119</v>
      </c>
      <c r="D13" s="21" t="s">
        <v>120</v>
      </c>
      <c r="E13" s="22" t="s">
        <v>109</v>
      </c>
      <c r="F13" s="20">
        <v>1</v>
      </c>
      <c r="G13" s="23">
        <v>500</v>
      </c>
      <c r="H13" s="24">
        <v>38687</v>
      </c>
      <c r="I13" s="23">
        <v>500</v>
      </c>
      <c r="J13" s="27">
        <v>0</v>
      </c>
      <c r="K13" s="28">
        <v>0</v>
      </c>
      <c r="L13" s="29"/>
    </row>
    <row r="14" spans="1:12" s="4" customFormat="1" ht="24" customHeight="1">
      <c r="A14" s="20">
        <v>10</v>
      </c>
      <c r="B14" s="20"/>
      <c r="C14" s="21" t="s">
        <v>119</v>
      </c>
      <c r="D14" s="21" t="s">
        <v>120</v>
      </c>
      <c r="E14" s="22" t="s">
        <v>109</v>
      </c>
      <c r="F14" s="20">
        <v>1</v>
      </c>
      <c r="G14" s="23">
        <v>500</v>
      </c>
      <c r="H14" s="24">
        <v>38687</v>
      </c>
      <c r="I14" s="23">
        <v>500</v>
      </c>
      <c r="J14" s="27">
        <v>0</v>
      </c>
      <c r="K14" s="28">
        <v>0</v>
      </c>
      <c r="L14" s="29"/>
    </row>
    <row r="15" spans="1:12" s="4" customFormat="1" ht="24" customHeight="1">
      <c r="A15" s="20">
        <v>11</v>
      </c>
      <c r="B15" s="20"/>
      <c r="C15" s="21" t="s">
        <v>121</v>
      </c>
      <c r="D15" s="21" t="s">
        <v>122</v>
      </c>
      <c r="E15" s="22" t="s">
        <v>118</v>
      </c>
      <c r="F15" s="20">
        <v>1</v>
      </c>
      <c r="G15" s="23">
        <v>166</v>
      </c>
      <c r="H15" s="24">
        <v>40695</v>
      </c>
      <c r="I15" s="23">
        <v>166</v>
      </c>
      <c r="J15" s="27">
        <v>0</v>
      </c>
      <c r="K15" s="28">
        <v>5</v>
      </c>
      <c r="L15" s="29"/>
    </row>
    <row r="16" spans="1:12" s="4" customFormat="1" ht="24" customHeight="1">
      <c r="A16" s="20">
        <v>12</v>
      </c>
      <c r="B16" s="20"/>
      <c r="C16" s="21" t="s">
        <v>123</v>
      </c>
      <c r="D16" s="21" t="s">
        <v>124</v>
      </c>
      <c r="E16" s="22" t="s">
        <v>118</v>
      </c>
      <c r="F16" s="20">
        <v>1</v>
      </c>
      <c r="G16" s="23">
        <v>1700</v>
      </c>
      <c r="H16" s="24">
        <v>39664</v>
      </c>
      <c r="I16" s="23">
        <v>1700</v>
      </c>
      <c r="J16" s="27">
        <v>0</v>
      </c>
      <c r="K16" s="28">
        <v>5</v>
      </c>
      <c r="L16" s="29"/>
    </row>
    <row r="17" spans="1:12" s="4" customFormat="1" ht="24" customHeight="1">
      <c r="A17" s="20">
        <v>13</v>
      </c>
      <c r="B17" s="20"/>
      <c r="C17" s="21" t="s">
        <v>125</v>
      </c>
      <c r="D17" s="21" t="s">
        <v>126</v>
      </c>
      <c r="E17" s="22" t="s">
        <v>109</v>
      </c>
      <c r="F17" s="20">
        <v>1</v>
      </c>
      <c r="G17" s="23">
        <v>430</v>
      </c>
      <c r="H17" s="24">
        <v>39141</v>
      </c>
      <c r="I17" s="23">
        <v>430</v>
      </c>
      <c r="J17" s="27">
        <v>0</v>
      </c>
      <c r="K17" s="28">
        <v>0</v>
      </c>
      <c r="L17" s="29"/>
    </row>
    <row r="18" spans="1:12" s="4" customFormat="1" ht="24" customHeight="1">
      <c r="A18" s="20">
        <v>14</v>
      </c>
      <c r="B18" s="20"/>
      <c r="C18" s="21" t="s">
        <v>127</v>
      </c>
      <c r="D18" s="21" t="s">
        <v>120</v>
      </c>
      <c r="E18" s="22" t="s">
        <v>109</v>
      </c>
      <c r="F18" s="20">
        <v>1</v>
      </c>
      <c r="G18" s="23">
        <v>500</v>
      </c>
      <c r="H18" s="24">
        <v>38687</v>
      </c>
      <c r="I18" s="23">
        <v>500</v>
      </c>
      <c r="J18" s="27">
        <v>0</v>
      </c>
      <c r="K18" s="28">
        <v>0</v>
      </c>
      <c r="L18" s="29"/>
    </row>
    <row r="19" spans="1:12" s="4" customFormat="1" ht="24" customHeight="1">
      <c r="A19" s="20">
        <v>15</v>
      </c>
      <c r="B19" s="20"/>
      <c r="C19" s="21" t="s">
        <v>128</v>
      </c>
      <c r="D19" s="21" t="s">
        <v>108</v>
      </c>
      <c r="E19" s="22" t="s">
        <v>109</v>
      </c>
      <c r="F19" s="20">
        <v>1</v>
      </c>
      <c r="G19" s="23">
        <v>1600</v>
      </c>
      <c r="H19" s="24">
        <v>38696</v>
      </c>
      <c r="I19" s="23">
        <v>1600</v>
      </c>
      <c r="J19" s="27">
        <v>0</v>
      </c>
      <c r="K19" s="28">
        <v>10</v>
      </c>
      <c r="L19" s="29"/>
    </row>
    <row r="20" spans="1:12" s="4" customFormat="1" ht="24" customHeight="1">
      <c r="A20" s="20">
        <v>16</v>
      </c>
      <c r="B20" s="20"/>
      <c r="C20" s="21" t="s">
        <v>129</v>
      </c>
      <c r="D20" s="21" t="s">
        <v>120</v>
      </c>
      <c r="E20" s="22" t="s">
        <v>109</v>
      </c>
      <c r="F20" s="20">
        <v>1</v>
      </c>
      <c r="G20" s="23">
        <v>300</v>
      </c>
      <c r="H20" s="24">
        <v>38687</v>
      </c>
      <c r="I20" s="23">
        <v>300</v>
      </c>
      <c r="J20" s="27">
        <v>0</v>
      </c>
      <c r="K20" s="28">
        <v>0</v>
      </c>
      <c r="L20" s="29"/>
    </row>
    <row r="21" spans="1:12" s="4" customFormat="1" ht="24" customHeight="1">
      <c r="A21" s="20">
        <v>17</v>
      </c>
      <c r="B21" s="20"/>
      <c r="C21" s="21" t="s">
        <v>130</v>
      </c>
      <c r="D21" s="21" t="s">
        <v>131</v>
      </c>
      <c r="E21" s="22" t="s">
        <v>118</v>
      </c>
      <c r="F21" s="20">
        <v>1</v>
      </c>
      <c r="G21" s="23">
        <v>2940</v>
      </c>
      <c r="H21" s="24">
        <v>41305</v>
      </c>
      <c r="I21" s="23">
        <v>2940</v>
      </c>
      <c r="J21" s="27">
        <v>0</v>
      </c>
      <c r="K21" s="28">
        <v>25</v>
      </c>
      <c r="L21" s="29" t="s">
        <v>132</v>
      </c>
    </row>
    <row r="22" spans="1:12" s="4" customFormat="1" ht="24" customHeight="1">
      <c r="A22" s="20">
        <v>18</v>
      </c>
      <c r="B22" s="20"/>
      <c r="C22" s="21" t="s">
        <v>133</v>
      </c>
      <c r="D22" s="21" t="s">
        <v>134</v>
      </c>
      <c r="E22" s="22" t="s">
        <v>118</v>
      </c>
      <c r="F22" s="20">
        <v>1</v>
      </c>
      <c r="G22" s="23">
        <v>3389.7</v>
      </c>
      <c r="H22" s="24">
        <v>42698</v>
      </c>
      <c r="I22" s="23">
        <v>3389.7</v>
      </c>
      <c r="J22" s="27">
        <v>0</v>
      </c>
      <c r="K22" s="28">
        <v>25</v>
      </c>
      <c r="L22" s="29" t="s">
        <v>132</v>
      </c>
    </row>
    <row r="23" spans="1:12" s="4" customFormat="1" ht="32.1" customHeight="1">
      <c r="A23" s="20">
        <v>19</v>
      </c>
      <c r="B23" s="20"/>
      <c r="C23" s="21" t="s">
        <v>133</v>
      </c>
      <c r="D23" s="21" t="s">
        <v>134</v>
      </c>
      <c r="E23" s="22" t="s">
        <v>118</v>
      </c>
      <c r="F23" s="20">
        <v>1</v>
      </c>
      <c r="G23" s="23">
        <v>3389.7</v>
      </c>
      <c r="H23" s="24">
        <v>42698</v>
      </c>
      <c r="I23" s="23">
        <v>3389.7</v>
      </c>
      <c r="J23" s="27">
        <v>0</v>
      </c>
      <c r="K23" s="28">
        <v>25</v>
      </c>
      <c r="L23" s="29" t="s">
        <v>132</v>
      </c>
    </row>
    <row r="24" spans="1:12" s="4" customFormat="1" ht="32.1" customHeight="1">
      <c r="A24" s="20">
        <v>20</v>
      </c>
      <c r="B24" s="20"/>
      <c r="C24" s="21" t="s">
        <v>133</v>
      </c>
      <c r="D24" s="21" t="s">
        <v>134</v>
      </c>
      <c r="E24" s="22" t="s">
        <v>118</v>
      </c>
      <c r="F24" s="20">
        <v>1</v>
      </c>
      <c r="G24" s="23">
        <v>3389.7</v>
      </c>
      <c r="H24" s="24">
        <v>42698</v>
      </c>
      <c r="I24" s="23">
        <v>3389.7</v>
      </c>
      <c r="J24" s="27">
        <v>0</v>
      </c>
      <c r="K24" s="28">
        <v>25</v>
      </c>
      <c r="L24" s="29" t="s">
        <v>132</v>
      </c>
    </row>
    <row r="25" spans="1:12" s="4" customFormat="1" ht="32.1" customHeight="1">
      <c r="A25" s="20">
        <v>21</v>
      </c>
      <c r="B25" s="20"/>
      <c r="C25" s="21" t="s">
        <v>267</v>
      </c>
      <c r="D25" s="21"/>
      <c r="E25" s="22" t="s">
        <v>109</v>
      </c>
      <c r="F25" s="20">
        <v>1</v>
      </c>
      <c r="G25" s="23">
        <v>7000</v>
      </c>
      <c r="H25" s="24">
        <v>38822</v>
      </c>
      <c r="I25" s="23">
        <v>7000</v>
      </c>
      <c r="J25" s="27">
        <v>0</v>
      </c>
      <c r="K25" s="28">
        <v>50</v>
      </c>
      <c r="L25" s="29" t="s">
        <v>132</v>
      </c>
    </row>
    <row r="26" spans="1:12" s="4" customFormat="1" ht="32.1" customHeight="1">
      <c r="A26" s="20">
        <v>22</v>
      </c>
      <c r="B26" s="20"/>
      <c r="C26" s="21" t="s">
        <v>135</v>
      </c>
      <c r="D26" s="21" t="s">
        <v>136</v>
      </c>
      <c r="E26" s="22" t="s">
        <v>109</v>
      </c>
      <c r="F26" s="20">
        <v>1</v>
      </c>
      <c r="G26" s="23">
        <v>8850</v>
      </c>
      <c r="H26" s="24">
        <v>38480</v>
      </c>
      <c r="I26" s="23">
        <v>8850</v>
      </c>
      <c r="J26" s="27">
        <v>0</v>
      </c>
      <c r="K26" s="28">
        <v>50</v>
      </c>
      <c r="L26" s="29" t="s">
        <v>132</v>
      </c>
    </row>
    <row r="27" spans="1:12" s="4" customFormat="1" ht="30" customHeight="1">
      <c r="A27" s="20">
        <v>23</v>
      </c>
      <c r="B27" s="20"/>
      <c r="C27" s="21" t="s">
        <v>130</v>
      </c>
      <c r="D27" s="21" t="s">
        <v>108</v>
      </c>
      <c r="E27" s="22" t="s">
        <v>118</v>
      </c>
      <c r="F27" s="20">
        <v>1</v>
      </c>
      <c r="G27" s="23">
        <v>4370</v>
      </c>
      <c r="H27" s="24">
        <v>42313</v>
      </c>
      <c r="I27" s="23">
        <v>4370</v>
      </c>
      <c r="J27" s="27">
        <v>0</v>
      </c>
      <c r="K27" s="28">
        <v>25</v>
      </c>
      <c r="L27" s="29" t="s">
        <v>132</v>
      </c>
    </row>
    <row r="28" spans="1:12" s="4" customFormat="1" ht="30" customHeight="1">
      <c r="A28" s="20">
        <v>24</v>
      </c>
      <c r="B28" s="20"/>
      <c r="C28" s="21" t="s">
        <v>130</v>
      </c>
      <c r="D28" s="21" t="s">
        <v>137</v>
      </c>
      <c r="E28" s="22" t="s">
        <v>118</v>
      </c>
      <c r="F28" s="20">
        <v>1</v>
      </c>
      <c r="G28" s="23">
        <v>2700</v>
      </c>
      <c r="H28" s="24">
        <v>42237</v>
      </c>
      <c r="I28" s="23">
        <v>2700</v>
      </c>
      <c r="J28" s="27">
        <v>0</v>
      </c>
      <c r="K28" s="28">
        <v>25</v>
      </c>
      <c r="L28" s="29" t="s">
        <v>132</v>
      </c>
    </row>
    <row r="29" spans="1:12" s="4" customFormat="1" ht="30" customHeight="1">
      <c r="A29" s="20">
        <v>25</v>
      </c>
      <c r="B29" s="20"/>
      <c r="C29" s="21" t="s">
        <v>130</v>
      </c>
      <c r="D29" s="21" t="s">
        <v>138</v>
      </c>
      <c r="E29" s="22" t="s">
        <v>118</v>
      </c>
      <c r="F29" s="20">
        <v>1</v>
      </c>
      <c r="G29" s="23">
        <v>2700</v>
      </c>
      <c r="H29" s="24">
        <v>42237</v>
      </c>
      <c r="I29" s="23">
        <v>2700</v>
      </c>
      <c r="J29" s="27">
        <v>0</v>
      </c>
      <c r="K29" s="28">
        <v>25</v>
      </c>
      <c r="L29" s="29" t="s">
        <v>132</v>
      </c>
    </row>
    <row r="30" spans="1:12" s="4" customFormat="1" ht="30" customHeight="1">
      <c r="A30" s="20">
        <v>26</v>
      </c>
      <c r="B30" s="20"/>
      <c r="C30" s="21" t="s">
        <v>130</v>
      </c>
      <c r="D30" s="21" t="s">
        <v>108</v>
      </c>
      <c r="E30" s="22" t="s">
        <v>109</v>
      </c>
      <c r="F30" s="20">
        <v>1</v>
      </c>
      <c r="G30" s="23">
        <v>4100</v>
      </c>
      <c r="H30" s="24">
        <v>38777</v>
      </c>
      <c r="I30" s="23">
        <v>4100</v>
      </c>
      <c r="J30" s="27">
        <v>0</v>
      </c>
      <c r="K30" s="28">
        <v>25</v>
      </c>
      <c r="L30" s="29" t="s">
        <v>132</v>
      </c>
    </row>
    <row r="31" spans="1:12" s="4" customFormat="1" ht="30" customHeight="1">
      <c r="A31" s="20">
        <v>27</v>
      </c>
      <c r="B31" s="20"/>
      <c r="C31" s="21" t="s">
        <v>130</v>
      </c>
      <c r="D31" s="21"/>
      <c r="E31" s="22" t="s">
        <v>118</v>
      </c>
      <c r="F31" s="20">
        <v>1</v>
      </c>
      <c r="G31" s="23">
        <v>2700</v>
      </c>
      <c r="H31" s="24">
        <v>42237</v>
      </c>
      <c r="I31" s="23">
        <v>2700</v>
      </c>
      <c r="J31" s="27">
        <v>0</v>
      </c>
      <c r="K31" s="28">
        <v>25</v>
      </c>
      <c r="L31" s="29" t="s">
        <v>132</v>
      </c>
    </row>
    <row r="32" spans="1:12" s="4" customFormat="1" ht="30" customHeight="1">
      <c r="A32" s="20">
        <v>28</v>
      </c>
      <c r="B32" s="20"/>
      <c r="C32" s="21" t="s">
        <v>130</v>
      </c>
      <c r="D32" s="21" t="s">
        <v>139</v>
      </c>
      <c r="E32" s="22" t="s">
        <v>109</v>
      </c>
      <c r="F32" s="20">
        <v>1</v>
      </c>
      <c r="G32" s="23">
        <v>4100</v>
      </c>
      <c r="H32" s="24">
        <v>38777</v>
      </c>
      <c r="I32" s="23">
        <v>4100</v>
      </c>
      <c r="J32" s="27">
        <v>0</v>
      </c>
      <c r="K32" s="28">
        <v>25</v>
      </c>
      <c r="L32" s="29" t="s">
        <v>132</v>
      </c>
    </row>
    <row r="33" spans="1:12" s="4" customFormat="1" ht="30" customHeight="1">
      <c r="A33" s="20">
        <v>29</v>
      </c>
      <c r="B33" s="20"/>
      <c r="C33" s="21" t="s">
        <v>130</v>
      </c>
      <c r="D33" s="21"/>
      <c r="E33" s="22" t="s">
        <v>118</v>
      </c>
      <c r="F33" s="20">
        <v>1</v>
      </c>
      <c r="G33" s="23">
        <v>2640</v>
      </c>
      <c r="H33" s="24">
        <v>42118</v>
      </c>
      <c r="I33" s="23">
        <v>2640</v>
      </c>
      <c r="J33" s="27">
        <v>0</v>
      </c>
      <c r="K33" s="28">
        <v>25</v>
      </c>
      <c r="L33" s="29" t="s">
        <v>132</v>
      </c>
    </row>
    <row r="34" spans="1:12" s="4" customFormat="1" ht="30" customHeight="1">
      <c r="A34" s="20">
        <v>30</v>
      </c>
      <c r="B34" s="20"/>
      <c r="C34" s="21" t="s">
        <v>130</v>
      </c>
      <c r="D34" s="21" t="s">
        <v>140</v>
      </c>
      <c r="E34" s="22" t="s">
        <v>118</v>
      </c>
      <c r="F34" s="20">
        <v>1</v>
      </c>
      <c r="G34" s="23">
        <v>4160</v>
      </c>
      <c r="H34" s="24">
        <v>42030</v>
      </c>
      <c r="I34" s="23">
        <v>4160</v>
      </c>
      <c r="J34" s="27">
        <v>0</v>
      </c>
      <c r="K34" s="28">
        <v>25</v>
      </c>
      <c r="L34" s="29" t="s">
        <v>132</v>
      </c>
    </row>
    <row r="35" spans="1:12" s="4" customFormat="1" ht="30" customHeight="1">
      <c r="A35" s="20">
        <v>31</v>
      </c>
      <c r="B35" s="20"/>
      <c r="C35" s="21" t="s">
        <v>130</v>
      </c>
      <c r="D35" s="21" t="s">
        <v>141</v>
      </c>
      <c r="E35" s="22" t="s">
        <v>118</v>
      </c>
      <c r="F35" s="20">
        <v>1</v>
      </c>
      <c r="G35" s="23">
        <v>3389.7</v>
      </c>
      <c r="H35" s="24">
        <v>42698</v>
      </c>
      <c r="I35" s="23">
        <v>3389.7</v>
      </c>
      <c r="J35" s="27">
        <v>0</v>
      </c>
      <c r="K35" s="28">
        <v>25</v>
      </c>
      <c r="L35" s="29" t="s">
        <v>132</v>
      </c>
    </row>
    <row r="36" spans="1:12" s="4" customFormat="1" ht="30" customHeight="1">
      <c r="A36" s="20">
        <v>32</v>
      </c>
      <c r="B36" s="20"/>
      <c r="C36" s="21" t="s">
        <v>130</v>
      </c>
      <c r="D36" s="21" t="s">
        <v>142</v>
      </c>
      <c r="E36" s="22" t="s">
        <v>118</v>
      </c>
      <c r="F36" s="20">
        <v>1</v>
      </c>
      <c r="G36" s="23">
        <v>3389.7</v>
      </c>
      <c r="H36" s="24">
        <v>42698</v>
      </c>
      <c r="I36" s="23">
        <v>3389.7</v>
      </c>
      <c r="J36" s="27">
        <v>0</v>
      </c>
      <c r="K36" s="28">
        <v>25</v>
      </c>
      <c r="L36" s="29" t="s">
        <v>132</v>
      </c>
    </row>
    <row r="37" spans="1:12" s="4" customFormat="1" ht="24" customHeight="1">
      <c r="A37" s="20">
        <v>33</v>
      </c>
      <c r="B37" s="20"/>
      <c r="C37" s="21" t="s">
        <v>143</v>
      </c>
      <c r="D37" s="21">
        <v>27590</v>
      </c>
      <c r="E37" s="22" t="s">
        <v>109</v>
      </c>
      <c r="F37" s="20">
        <v>1</v>
      </c>
      <c r="G37" s="23">
        <v>9720</v>
      </c>
      <c r="H37" s="24">
        <v>38327</v>
      </c>
      <c r="I37" s="23">
        <v>9720</v>
      </c>
      <c r="J37" s="27">
        <v>0</v>
      </c>
      <c r="K37" s="28">
        <v>15</v>
      </c>
      <c r="L37" s="29"/>
    </row>
    <row r="38" spans="1:12" s="4" customFormat="1" ht="24" customHeight="1">
      <c r="A38" s="20">
        <v>34</v>
      </c>
      <c r="B38" s="20"/>
      <c r="C38" s="21" t="s">
        <v>110</v>
      </c>
      <c r="D38" s="21" t="s">
        <v>111</v>
      </c>
      <c r="E38" s="22" t="s">
        <v>109</v>
      </c>
      <c r="F38" s="20">
        <v>1</v>
      </c>
      <c r="G38" s="23">
        <v>1320</v>
      </c>
      <c r="H38" s="24">
        <v>38299</v>
      </c>
      <c r="I38" s="23">
        <v>1320</v>
      </c>
      <c r="J38" s="27">
        <v>0</v>
      </c>
      <c r="K38" s="28">
        <v>0</v>
      </c>
      <c r="L38" s="29"/>
    </row>
    <row r="39" spans="1:12" s="4" customFormat="1" ht="24" customHeight="1">
      <c r="A39" s="20">
        <v>35</v>
      </c>
      <c r="B39" s="20"/>
      <c r="C39" s="21" t="s">
        <v>110</v>
      </c>
      <c r="D39" s="21" t="s">
        <v>144</v>
      </c>
      <c r="E39" s="22" t="s">
        <v>109</v>
      </c>
      <c r="F39" s="20">
        <v>1</v>
      </c>
      <c r="G39" s="23">
        <v>150</v>
      </c>
      <c r="H39" s="24">
        <v>38687</v>
      </c>
      <c r="I39" s="23">
        <v>150</v>
      </c>
      <c r="J39" s="27">
        <v>0</v>
      </c>
      <c r="K39" s="28">
        <v>0</v>
      </c>
      <c r="L39" s="29"/>
    </row>
    <row r="40" spans="1:12" s="4" customFormat="1" ht="24" customHeight="1">
      <c r="A40" s="20">
        <v>36</v>
      </c>
      <c r="B40" s="20"/>
      <c r="C40" s="21" t="s">
        <v>110</v>
      </c>
      <c r="D40" s="21" t="s">
        <v>144</v>
      </c>
      <c r="E40" s="22" t="s">
        <v>109</v>
      </c>
      <c r="F40" s="20">
        <v>1</v>
      </c>
      <c r="G40" s="23">
        <v>150</v>
      </c>
      <c r="H40" s="24">
        <v>38687</v>
      </c>
      <c r="I40" s="23">
        <v>150</v>
      </c>
      <c r="J40" s="27">
        <v>0</v>
      </c>
      <c r="K40" s="28">
        <v>0</v>
      </c>
      <c r="L40" s="29"/>
    </row>
    <row r="41" spans="1:12" s="4" customFormat="1" ht="24" customHeight="1">
      <c r="A41" s="20">
        <v>37</v>
      </c>
      <c r="B41" s="20"/>
      <c r="C41" s="21" t="s">
        <v>145</v>
      </c>
      <c r="D41" s="21" t="s">
        <v>146</v>
      </c>
      <c r="E41" s="22" t="s">
        <v>109</v>
      </c>
      <c r="F41" s="20">
        <v>1</v>
      </c>
      <c r="G41" s="23">
        <v>500</v>
      </c>
      <c r="H41" s="24">
        <v>38687</v>
      </c>
      <c r="I41" s="23">
        <v>500</v>
      </c>
      <c r="J41" s="27">
        <v>0</v>
      </c>
      <c r="K41" s="28">
        <v>0</v>
      </c>
      <c r="L41" s="29"/>
    </row>
    <row r="42" spans="1:12" s="4" customFormat="1" ht="24" customHeight="1">
      <c r="A42" s="20">
        <v>38</v>
      </c>
      <c r="B42" s="20"/>
      <c r="C42" s="21" t="s">
        <v>125</v>
      </c>
      <c r="D42" s="21" t="s">
        <v>147</v>
      </c>
      <c r="E42" s="22" t="s">
        <v>109</v>
      </c>
      <c r="F42" s="20">
        <v>1</v>
      </c>
      <c r="G42" s="23">
        <v>500</v>
      </c>
      <c r="H42" s="24">
        <v>38687</v>
      </c>
      <c r="I42" s="23">
        <v>500</v>
      </c>
      <c r="J42" s="27">
        <v>0</v>
      </c>
      <c r="K42" s="28">
        <v>0</v>
      </c>
      <c r="L42" s="29"/>
    </row>
    <row r="43" spans="1:12" s="4" customFormat="1" ht="24" customHeight="1">
      <c r="A43" s="20">
        <v>39</v>
      </c>
      <c r="B43" s="20"/>
      <c r="C43" s="21" t="s">
        <v>148</v>
      </c>
      <c r="D43" s="21" t="s">
        <v>108</v>
      </c>
      <c r="E43" s="22" t="s">
        <v>109</v>
      </c>
      <c r="F43" s="20">
        <v>1</v>
      </c>
      <c r="G43" s="23">
        <v>790</v>
      </c>
      <c r="H43" s="24">
        <v>38348</v>
      </c>
      <c r="I43" s="23">
        <v>790</v>
      </c>
      <c r="J43" s="27">
        <v>0</v>
      </c>
      <c r="K43" s="28">
        <v>2</v>
      </c>
      <c r="L43" s="29"/>
    </row>
    <row r="44" spans="1:12" s="4" customFormat="1" ht="24" customHeight="1">
      <c r="A44" s="20">
        <v>40</v>
      </c>
      <c r="B44" s="20"/>
      <c r="C44" s="21" t="s">
        <v>149</v>
      </c>
      <c r="D44" s="21" t="s">
        <v>150</v>
      </c>
      <c r="E44" s="22" t="s">
        <v>118</v>
      </c>
      <c r="F44" s="20">
        <v>1</v>
      </c>
      <c r="G44" s="23">
        <v>5900</v>
      </c>
      <c r="H44" s="24">
        <v>40150</v>
      </c>
      <c r="I44" s="23">
        <v>5900</v>
      </c>
      <c r="J44" s="27">
        <v>0</v>
      </c>
      <c r="K44" s="28">
        <v>10</v>
      </c>
      <c r="L44" s="29"/>
    </row>
    <row r="45" spans="1:12" s="4" customFormat="1" ht="24" customHeight="1">
      <c r="A45" s="20">
        <v>41</v>
      </c>
      <c r="B45" s="20"/>
      <c r="C45" s="21" t="s">
        <v>151</v>
      </c>
      <c r="D45" s="21" t="s">
        <v>152</v>
      </c>
      <c r="E45" s="22" t="s">
        <v>109</v>
      </c>
      <c r="F45" s="20">
        <v>1</v>
      </c>
      <c r="G45" s="23">
        <v>1420</v>
      </c>
      <c r="H45" s="24">
        <v>38796</v>
      </c>
      <c r="I45" s="23">
        <v>1420</v>
      </c>
      <c r="J45" s="27">
        <v>0</v>
      </c>
      <c r="K45" s="28">
        <v>0</v>
      </c>
      <c r="L45" s="29"/>
    </row>
    <row r="46" spans="1:12" s="4" customFormat="1" ht="24" customHeight="1">
      <c r="A46" s="20">
        <v>42</v>
      </c>
      <c r="B46" s="20"/>
      <c r="C46" s="21" t="s">
        <v>145</v>
      </c>
      <c r="D46" s="21" t="s">
        <v>146</v>
      </c>
      <c r="E46" s="22" t="s">
        <v>109</v>
      </c>
      <c r="F46" s="20">
        <v>1</v>
      </c>
      <c r="G46" s="23">
        <v>500</v>
      </c>
      <c r="H46" s="24">
        <v>38687</v>
      </c>
      <c r="I46" s="23">
        <v>500</v>
      </c>
      <c r="J46" s="27">
        <v>0</v>
      </c>
      <c r="K46" s="28">
        <v>0</v>
      </c>
      <c r="L46" s="29"/>
    </row>
    <row r="47" spans="1:12" s="4" customFormat="1" ht="24" customHeight="1">
      <c r="A47" s="20">
        <v>43</v>
      </c>
      <c r="B47" s="20"/>
      <c r="C47" s="21" t="s">
        <v>153</v>
      </c>
      <c r="D47" s="21" t="s">
        <v>146</v>
      </c>
      <c r="E47" s="22" t="s">
        <v>109</v>
      </c>
      <c r="F47" s="20">
        <v>1</v>
      </c>
      <c r="G47" s="23">
        <v>500</v>
      </c>
      <c r="H47" s="24">
        <v>38687</v>
      </c>
      <c r="I47" s="23">
        <v>500</v>
      </c>
      <c r="J47" s="27">
        <v>0</v>
      </c>
      <c r="K47" s="28">
        <v>0</v>
      </c>
      <c r="L47" s="29"/>
    </row>
    <row r="48" spans="1:12" s="4" customFormat="1" ht="24" customHeight="1">
      <c r="A48" s="20">
        <v>44</v>
      </c>
      <c r="B48" s="20"/>
      <c r="C48" s="21" t="s">
        <v>154</v>
      </c>
      <c r="D48" s="21" t="s">
        <v>120</v>
      </c>
      <c r="E48" s="22" t="s">
        <v>109</v>
      </c>
      <c r="F48" s="20">
        <v>1</v>
      </c>
      <c r="G48" s="23">
        <v>970</v>
      </c>
      <c r="H48" s="24">
        <v>38687</v>
      </c>
      <c r="I48" s="23">
        <v>970</v>
      </c>
      <c r="J48" s="27">
        <v>0</v>
      </c>
      <c r="K48" s="28">
        <v>0</v>
      </c>
      <c r="L48" s="29"/>
    </row>
    <row r="49" spans="1:12" s="4" customFormat="1" ht="24" customHeight="1">
      <c r="A49" s="20">
        <v>45</v>
      </c>
      <c r="B49" s="20"/>
      <c r="C49" s="21" t="s">
        <v>154</v>
      </c>
      <c r="D49" s="21" t="s">
        <v>120</v>
      </c>
      <c r="E49" s="22" t="s">
        <v>109</v>
      </c>
      <c r="F49" s="20">
        <v>1</v>
      </c>
      <c r="G49" s="23">
        <v>970</v>
      </c>
      <c r="H49" s="24">
        <v>38687</v>
      </c>
      <c r="I49" s="23">
        <v>970</v>
      </c>
      <c r="J49" s="27">
        <v>0</v>
      </c>
      <c r="K49" s="28">
        <v>0</v>
      </c>
      <c r="L49" s="29"/>
    </row>
    <row r="50" spans="1:12" s="4" customFormat="1" ht="24" customHeight="1">
      <c r="A50" s="20">
        <v>46</v>
      </c>
      <c r="B50" s="20"/>
      <c r="C50" s="21" t="s">
        <v>154</v>
      </c>
      <c r="D50" s="21" t="s">
        <v>120</v>
      </c>
      <c r="E50" s="22" t="s">
        <v>109</v>
      </c>
      <c r="F50" s="20">
        <v>1</v>
      </c>
      <c r="G50" s="23">
        <v>970</v>
      </c>
      <c r="H50" s="24">
        <v>38687</v>
      </c>
      <c r="I50" s="23">
        <v>970</v>
      </c>
      <c r="J50" s="27">
        <v>0</v>
      </c>
      <c r="K50" s="28">
        <v>0</v>
      </c>
      <c r="L50" s="29"/>
    </row>
    <row r="51" spans="1:12" s="4" customFormat="1" ht="24" customHeight="1">
      <c r="A51" s="20">
        <v>47</v>
      </c>
      <c r="B51" s="20"/>
      <c r="C51" s="21" t="s">
        <v>155</v>
      </c>
      <c r="D51" s="21" t="s">
        <v>156</v>
      </c>
      <c r="E51" s="22" t="s">
        <v>109</v>
      </c>
      <c r="F51" s="20">
        <v>1</v>
      </c>
      <c r="G51" s="23">
        <v>6000</v>
      </c>
      <c r="H51" s="24">
        <v>38605</v>
      </c>
      <c r="I51" s="23">
        <v>6000</v>
      </c>
      <c r="J51" s="27">
        <v>0</v>
      </c>
      <c r="K51" s="28">
        <v>20</v>
      </c>
      <c r="L51" s="29"/>
    </row>
    <row r="52" spans="1:12" s="4" customFormat="1" ht="24" customHeight="1">
      <c r="A52" s="20">
        <v>48</v>
      </c>
      <c r="B52" s="20"/>
      <c r="C52" s="21" t="s">
        <v>128</v>
      </c>
      <c r="D52" s="21" t="s">
        <v>108</v>
      </c>
      <c r="E52" s="22" t="s">
        <v>118</v>
      </c>
      <c r="F52" s="20">
        <v>1</v>
      </c>
      <c r="G52" s="23">
        <v>1600</v>
      </c>
      <c r="H52" s="24">
        <v>38696</v>
      </c>
      <c r="I52" s="23">
        <v>1600</v>
      </c>
      <c r="J52" s="27">
        <v>0</v>
      </c>
      <c r="K52" s="28">
        <v>10</v>
      </c>
      <c r="L52" s="29"/>
    </row>
    <row r="53" spans="1:12" s="4" customFormat="1" ht="24" customHeight="1">
      <c r="A53" s="20">
        <v>49</v>
      </c>
      <c r="B53" s="20"/>
      <c r="C53" s="21" t="s">
        <v>119</v>
      </c>
      <c r="D53" s="21" t="s">
        <v>152</v>
      </c>
      <c r="E53" s="22" t="s">
        <v>109</v>
      </c>
      <c r="F53" s="20">
        <v>1</v>
      </c>
      <c r="G53" s="23">
        <v>500</v>
      </c>
      <c r="H53" s="24">
        <v>38687</v>
      </c>
      <c r="I53" s="23">
        <v>500</v>
      </c>
      <c r="J53" s="27">
        <v>0</v>
      </c>
      <c r="K53" s="28">
        <v>0</v>
      </c>
      <c r="L53" s="29"/>
    </row>
    <row r="54" spans="1:12" s="4" customFormat="1" ht="24" customHeight="1">
      <c r="A54" s="20">
        <v>50</v>
      </c>
      <c r="B54" s="20"/>
      <c r="C54" s="21" t="s">
        <v>145</v>
      </c>
      <c r="D54" s="21" t="s">
        <v>157</v>
      </c>
      <c r="E54" s="22" t="s">
        <v>109</v>
      </c>
      <c r="F54" s="20">
        <v>1</v>
      </c>
      <c r="G54" s="23">
        <v>500</v>
      </c>
      <c r="H54" s="24">
        <v>38687</v>
      </c>
      <c r="I54" s="23">
        <v>500</v>
      </c>
      <c r="J54" s="27">
        <v>0</v>
      </c>
      <c r="K54" s="28">
        <v>0</v>
      </c>
      <c r="L54" s="29"/>
    </row>
    <row r="55" spans="1:12" s="4" customFormat="1" ht="24" customHeight="1">
      <c r="A55" s="20">
        <v>51</v>
      </c>
      <c r="B55" s="20"/>
      <c r="C55" s="21" t="s">
        <v>266</v>
      </c>
      <c r="D55" s="21" t="s">
        <v>157</v>
      </c>
      <c r="E55" s="22" t="s">
        <v>109</v>
      </c>
      <c r="F55" s="20">
        <v>1</v>
      </c>
      <c r="G55" s="23">
        <v>500</v>
      </c>
      <c r="H55" s="24">
        <v>38687</v>
      </c>
      <c r="I55" s="23">
        <v>500</v>
      </c>
      <c r="J55" s="27">
        <v>0</v>
      </c>
      <c r="K55" s="28">
        <v>0</v>
      </c>
      <c r="L55" s="29"/>
    </row>
    <row r="56" spans="1:12" s="4" customFormat="1" ht="24" customHeight="1">
      <c r="A56" s="20">
        <v>52</v>
      </c>
      <c r="B56" s="20"/>
      <c r="C56" s="21" t="s">
        <v>153</v>
      </c>
      <c r="D56" s="21" t="s">
        <v>146</v>
      </c>
      <c r="E56" s="22" t="s">
        <v>109</v>
      </c>
      <c r="F56" s="20">
        <v>1</v>
      </c>
      <c r="G56" s="23">
        <v>500</v>
      </c>
      <c r="H56" s="24">
        <v>38687</v>
      </c>
      <c r="I56" s="23">
        <v>500</v>
      </c>
      <c r="J56" s="27">
        <v>0</v>
      </c>
      <c r="K56" s="28">
        <v>0</v>
      </c>
      <c r="L56" s="29"/>
    </row>
    <row r="57" spans="1:12" s="4" customFormat="1" ht="24" customHeight="1">
      <c r="A57" s="20">
        <v>53</v>
      </c>
      <c r="B57" s="20"/>
      <c r="C57" s="21" t="s">
        <v>119</v>
      </c>
      <c r="D57" s="21" t="s">
        <v>126</v>
      </c>
      <c r="E57" s="22" t="s">
        <v>109</v>
      </c>
      <c r="F57" s="20">
        <v>1</v>
      </c>
      <c r="G57" s="23">
        <v>500</v>
      </c>
      <c r="H57" s="24">
        <v>38687</v>
      </c>
      <c r="I57" s="23">
        <v>500</v>
      </c>
      <c r="J57" s="27">
        <v>0</v>
      </c>
      <c r="K57" s="28">
        <v>0</v>
      </c>
      <c r="L57" s="29"/>
    </row>
    <row r="58" spans="1:12" s="4" customFormat="1" ht="24" customHeight="1">
      <c r="A58" s="20">
        <v>54</v>
      </c>
      <c r="B58" s="20"/>
      <c r="C58" s="21" t="s">
        <v>119</v>
      </c>
      <c r="D58" s="21" t="s">
        <v>152</v>
      </c>
      <c r="E58" s="22" t="s">
        <v>109</v>
      </c>
      <c r="F58" s="20">
        <v>1</v>
      </c>
      <c r="G58" s="23">
        <v>500</v>
      </c>
      <c r="H58" s="24">
        <v>38687</v>
      </c>
      <c r="I58" s="23">
        <v>500</v>
      </c>
      <c r="J58" s="27">
        <v>0</v>
      </c>
      <c r="K58" s="28">
        <v>0</v>
      </c>
      <c r="L58" s="29"/>
    </row>
    <row r="59" spans="1:12" s="4" customFormat="1" ht="24" customHeight="1">
      <c r="A59" s="20">
        <v>55</v>
      </c>
      <c r="B59" s="20"/>
      <c r="C59" s="21" t="s">
        <v>158</v>
      </c>
      <c r="D59" s="21" t="s">
        <v>159</v>
      </c>
      <c r="E59" s="22" t="s">
        <v>118</v>
      </c>
      <c r="F59" s="20">
        <v>1</v>
      </c>
      <c r="G59" s="23">
        <v>3389.7</v>
      </c>
      <c r="H59" s="24">
        <v>42698</v>
      </c>
      <c r="I59" s="23">
        <v>3389.7</v>
      </c>
      <c r="J59" s="27">
        <v>0</v>
      </c>
      <c r="K59" s="28">
        <v>25</v>
      </c>
      <c r="L59" s="29" t="s">
        <v>132</v>
      </c>
    </row>
    <row r="60" spans="1:12" s="4" customFormat="1" ht="24" customHeight="1">
      <c r="A60" s="20">
        <v>56</v>
      </c>
      <c r="B60" s="20"/>
      <c r="C60" s="21" t="s">
        <v>130</v>
      </c>
      <c r="D60" s="21" t="s">
        <v>160</v>
      </c>
      <c r="E60" s="22" t="s">
        <v>109</v>
      </c>
      <c r="F60" s="20">
        <v>1</v>
      </c>
      <c r="G60" s="23">
        <v>5230</v>
      </c>
      <c r="H60" s="24">
        <v>38623</v>
      </c>
      <c r="I60" s="23">
        <v>5230</v>
      </c>
      <c r="J60" s="27">
        <v>0</v>
      </c>
      <c r="K60" s="28">
        <v>25</v>
      </c>
      <c r="L60" s="29" t="s">
        <v>132</v>
      </c>
    </row>
    <row r="61" spans="1:12" s="4" customFormat="1" ht="30" customHeight="1">
      <c r="A61" s="20">
        <v>57</v>
      </c>
      <c r="B61" s="20"/>
      <c r="C61" s="21" t="s">
        <v>129</v>
      </c>
      <c r="D61" s="21" t="s">
        <v>161</v>
      </c>
      <c r="E61" s="22" t="s">
        <v>109</v>
      </c>
      <c r="F61" s="20">
        <v>1</v>
      </c>
      <c r="G61" s="23">
        <v>300</v>
      </c>
      <c r="H61" s="24">
        <v>38687</v>
      </c>
      <c r="I61" s="23">
        <v>300</v>
      </c>
      <c r="J61" s="27">
        <v>0</v>
      </c>
      <c r="K61" s="28">
        <v>0</v>
      </c>
      <c r="L61" s="29"/>
    </row>
    <row r="62" spans="1:12" s="4" customFormat="1" ht="30" customHeight="1">
      <c r="A62" s="20">
        <v>58</v>
      </c>
      <c r="B62" s="20"/>
      <c r="C62" s="21" t="s">
        <v>162</v>
      </c>
      <c r="D62" s="21" t="s">
        <v>147</v>
      </c>
      <c r="E62" s="22" t="s">
        <v>109</v>
      </c>
      <c r="F62" s="20">
        <v>1</v>
      </c>
      <c r="G62" s="23">
        <v>2200</v>
      </c>
      <c r="H62" s="24">
        <v>38718</v>
      </c>
      <c r="I62" s="23">
        <v>2200</v>
      </c>
      <c r="J62" s="27">
        <v>0</v>
      </c>
      <c r="K62" s="28">
        <v>0</v>
      </c>
      <c r="L62" s="29"/>
    </row>
    <row r="63" spans="1:12" s="4" customFormat="1" ht="30" customHeight="1">
      <c r="A63" s="20">
        <v>59</v>
      </c>
      <c r="B63" s="20"/>
      <c r="C63" s="21" t="s">
        <v>130</v>
      </c>
      <c r="D63" s="21" t="s">
        <v>163</v>
      </c>
      <c r="E63" s="22" t="s">
        <v>118</v>
      </c>
      <c r="F63" s="20">
        <v>1</v>
      </c>
      <c r="G63" s="23">
        <v>3800</v>
      </c>
      <c r="H63" s="24">
        <v>40070</v>
      </c>
      <c r="I63" s="23">
        <v>3800</v>
      </c>
      <c r="J63" s="27">
        <v>0</v>
      </c>
      <c r="K63" s="28">
        <v>25</v>
      </c>
      <c r="L63" s="29" t="s">
        <v>132</v>
      </c>
    </row>
    <row r="64" spans="1:12" s="4" customFormat="1" ht="30" customHeight="1">
      <c r="A64" s="20">
        <v>60</v>
      </c>
      <c r="B64" s="20"/>
      <c r="C64" s="21" t="s">
        <v>130</v>
      </c>
      <c r="D64" s="21" t="s">
        <v>163</v>
      </c>
      <c r="E64" s="22" t="s">
        <v>118</v>
      </c>
      <c r="F64" s="20">
        <v>1</v>
      </c>
      <c r="G64" s="23">
        <v>3800</v>
      </c>
      <c r="H64" s="24">
        <v>40070</v>
      </c>
      <c r="I64" s="23">
        <v>3800</v>
      </c>
      <c r="J64" s="27">
        <v>0</v>
      </c>
      <c r="K64" s="28">
        <v>25</v>
      </c>
      <c r="L64" s="29" t="s">
        <v>132</v>
      </c>
    </row>
    <row r="65" spans="1:12" s="4" customFormat="1" ht="30" customHeight="1">
      <c r="A65" s="20">
        <v>61</v>
      </c>
      <c r="B65" s="20"/>
      <c r="C65" s="21" t="s">
        <v>130</v>
      </c>
      <c r="D65" s="21" t="s">
        <v>163</v>
      </c>
      <c r="E65" s="22" t="s">
        <v>109</v>
      </c>
      <c r="F65" s="20">
        <v>1</v>
      </c>
      <c r="G65" s="23">
        <v>5230</v>
      </c>
      <c r="H65" s="24">
        <v>38623</v>
      </c>
      <c r="I65" s="23">
        <v>5230</v>
      </c>
      <c r="J65" s="27">
        <v>0</v>
      </c>
      <c r="K65" s="28">
        <v>25</v>
      </c>
      <c r="L65" s="29" t="s">
        <v>132</v>
      </c>
    </row>
    <row r="66" spans="1:12" s="4" customFormat="1" ht="30" customHeight="1">
      <c r="A66" s="20">
        <v>62</v>
      </c>
      <c r="B66" s="20"/>
      <c r="C66" s="21" t="s">
        <v>130</v>
      </c>
      <c r="D66" s="21"/>
      <c r="E66" s="22" t="s">
        <v>118</v>
      </c>
      <c r="F66" s="20">
        <v>1</v>
      </c>
      <c r="G66" s="23">
        <v>3389.7</v>
      </c>
      <c r="H66" s="24">
        <v>42698</v>
      </c>
      <c r="I66" s="23">
        <v>3389.7</v>
      </c>
      <c r="J66" s="27">
        <v>0</v>
      </c>
      <c r="K66" s="28">
        <v>25</v>
      </c>
      <c r="L66" s="29" t="s">
        <v>132</v>
      </c>
    </row>
    <row r="67" spans="1:12" s="4" customFormat="1" ht="24" customHeight="1">
      <c r="A67" s="20">
        <v>63</v>
      </c>
      <c r="B67" s="20"/>
      <c r="C67" s="21" t="s">
        <v>119</v>
      </c>
      <c r="D67" s="21" t="s">
        <v>120</v>
      </c>
      <c r="E67" s="22" t="s">
        <v>109</v>
      </c>
      <c r="F67" s="20">
        <v>1</v>
      </c>
      <c r="G67" s="23">
        <v>500</v>
      </c>
      <c r="H67" s="24">
        <v>38687</v>
      </c>
      <c r="I67" s="23">
        <v>500</v>
      </c>
      <c r="J67" s="27">
        <v>0</v>
      </c>
      <c r="K67" s="28">
        <v>0</v>
      </c>
      <c r="L67" s="29"/>
    </row>
    <row r="68" spans="1:12" s="4" customFormat="1" ht="24" customHeight="1">
      <c r="A68" s="20">
        <v>64</v>
      </c>
      <c r="B68" s="20"/>
      <c r="C68" s="21" t="s">
        <v>127</v>
      </c>
      <c r="D68" s="21" t="s">
        <v>152</v>
      </c>
      <c r="E68" s="22" t="s">
        <v>109</v>
      </c>
      <c r="F68" s="20">
        <v>1</v>
      </c>
      <c r="G68" s="23">
        <v>500</v>
      </c>
      <c r="H68" s="24">
        <v>38687</v>
      </c>
      <c r="I68" s="23">
        <v>500</v>
      </c>
      <c r="J68" s="27">
        <v>0</v>
      </c>
      <c r="K68" s="28">
        <v>0</v>
      </c>
      <c r="L68" s="29"/>
    </row>
    <row r="69" spans="1:12" s="4" customFormat="1" ht="24" customHeight="1">
      <c r="A69" s="20">
        <v>65</v>
      </c>
      <c r="B69" s="20"/>
      <c r="C69" s="21" t="s">
        <v>130</v>
      </c>
      <c r="D69" s="21"/>
      <c r="E69" s="22" t="s">
        <v>118</v>
      </c>
      <c r="F69" s="20">
        <v>1</v>
      </c>
      <c r="G69" s="23">
        <v>3389.7</v>
      </c>
      <c r="H69" s="24">
        <v>42698</v>
      </c>
      <c r="I69" s="23">
        <v>3389.7</v>
      </c>
      <c r="J69" s="27">
        <v>0</v>
      </c>
      <c r="K69" s="28">
        <v>25</v>
      </c>
      <c r="L69" s="29" t="s">
        <v>132</v>
      </c>
    </row>
    <row r="70" spans="1:12" s="4" customFormat="1" ht="24" customHeight="1">
      <c r="A70" s="20">
        <v>66</v>
      </c>
      <c r="B70" s="20"/>
      <c r="C70" s="21" t="s">
        <v>112</v>
      </c>
      <c r="D70" s="21" t="s">
        <v>115</v>
      </c>
      <c r="E70" s="22" t="s">
        <v>109</v>
      </c>
      <c r="F70" s="20">
        <v>1</v>
      </c>
      <c r="G70" s="23">
        <v>360</v>
      </c>
      <c r="H70" s="24">
        <v>38687</v>
      </c>
      <c r="I70" s="23">
        <v>360</v>
      </c>
      <c r="J70" s="27">
        <v>0</v>
      </c>
      <c r="K70" s="28">
        <v>20</v>
      </c>
      <c r="L70" s="29"/>
    </row>
    <row r="71" spans="1:12" s="4" customFormat="1" ht="24" customHeight="1">
      <c r="A71" s="20">
        <v>67</v>
      </c>
      <c r="B71" s="20"/>
      <c r="C71" s="21" t="s">
        <v>164</v>
      </c>
      <c r="D71" s="21" t="s">
        <v>108</v>
      </c>
      <c r="E71" s="22" t="s">
        <v>118</v>
      </c>
      <c r="F71" s="20">
        <v>1</v>
      </c>
      <c r="G71" s="23">
        <v>1830</v>
      </c>
      <c r="H71" s="24">
        <v>40695</v>
      </c>
      <c r="I71" s="23">
        <v>1830</v>
      </c>
      <c r="J71" s="27">
        <v>0</v>
      </c>
      <c r="K71" s="28">
        <v>10</v>
      </c>
      <c r="L71" s="29"/>
    </row>
    <row r="72" spans="1:12" s="4" customFormat="1" ht="24" customHeight="1">
      <c r="A72" s="20">
        <v>68</v>
      </c>
      <c r="B72" s="20"/>
      <c r="C72" s="21" t="s">
        <v>165</v>
      </c>
      <c r="D72" s="21">
        <v>1600</v>
      </c>
      <c r="E72" s="22" t="s">
        <v>166</v>
      </c>
      <c r="F72" s="20">
        <v>1</v>
      </c>
      <c r="G72" s="23">
        <v>2150</v>
      </c>
      <c r="H72" s="24">
        <v>40329</v>
      </c>
      <c r="I72" s="23">
        <v>2150</v>
      </c>
      <c r="J72" s="27">
        <v>0</v>
      </c>
      <c r="K72" s="28">
        <v>10</v>
      </c>
      <c r="L72" s="29"/>
    </row>
    <row r="73" spans="1:12" s="4" customFormat="1" ht="24" customHeight="1">
      <c r="A73" s="20">
        <v>69</v>
      </c>
      <c r="B73" s="20"/>
      <c r="C73" s="21" t="s">
        <v>167</v>
      </c>
      <c r="D73" s="21" t="s">
        <v>168</v>
      </c>
      <c r="E73" s="22" t="s">
        <v>109</v>
      </c>
      <c r="F73" s="20">
        <v>1</v>
      </c>
      <c r="G73" s="23">
        <v>4990</v>
      </c>
      <c r="H73" s="24">
        <v>38257</v>
      </c>
      <c r="I73" s="23">
        <v>4990</v>
      </c>
      <c r="J73" s="27">
        <v>0</v>
      </c>
      <c r="K73" s="28">
        <v>10</v>
      </c>
      <c r="L73" s="29"/>
    </row>
    <row r="74" spans="1:12" s="4" customFormat="1" ht="24" customHeight="1">
      <c r="A74" s="20">
        <v>70</v>
      </c>
      <c r="B74" s="20"/>
      <c r="C74" s="21" t="s">
        <v>158</v>
      </c>
      <c r="D74" s="21" t="s">
        <v>169</v>
      </c>
      <c r="E74" s="22" t="s">
        <v>118</v>
      </c>
      <c r="F74" s="20">
        <v>1</v>
      </c>
      <c r="G74" s="23">
        <v>3799</v>
      </c>
      <c r="H74" s="24">
        <v>41108</v>
      </c>
      <c r="I74" s="23">
        <v>3799</v>
      </c>
      <c r="J74" s="27">
        <v>0</v>
      </c>
      <c r="K74" s="28">
        <v>25</v>
      </c>
      <c r="L74" s="29" t="s">
        <v>132</v>
      </c>
    </row>
    <row r="75" spans="1:12" s="4" customFormat="1" ht="24" customHeight="1">
      <c r="A75" s="20">
        <v>71</v>
      </c>
      <c r="B75" s="20"/>
      <c r="C75" s="21" t="s">
        <v>151</v>
      </c>
      <c r="D75" s="21" t="s">
        <v>152</v>
      </c>
      <c r="E75" s="22" t="s">
        <v>109</v>
      </c>
      <c r="F75" s="20">
        <v>1</v>
      </c>
      <c r="G75" s="23">
        <v>380</v>
      </c>
      <c r="H75" s="24">
        <v>38777</v>
      </c>
      <c r="I75" s="23">
        <v>380</v>
      </c>
      <c r="J75" s="27">
        <v>0</v>
      </c>
      <c r="K75" s="28">
        <v>0</v>
      </c>
      <c r="L75" s="29"/>
    </row>
    <row r="76" spans="1:12" s="4" customFormat="1" ht="24" customHeight="1">
      <c r="A76" s="20">
        <v>72</v>
      </c>
      <c r="B76" s="20"/>
      <c r="C76" s="21" t="s">
        <v>112</v>
      </c>
      <c r="D76" s="21" t="s">
        <v>113</v>
      </c>
      <c r="E76" s="22" t="s">
        <v>109</v>
      </c>
      <c r="F76" s="20">
        <v>1</v>
      </c>
      <c r="G76" s="23">
        <v>360</v>
      </c>
      <c r="H76" s="24">
        <v>38687</v>
      </c>
      <c r="I76" s="23">
        <v>360</v>
      </c>
      <c r="J76" s="27">
        <v>0</v>
      </c>
      <c r="K76" s="28">
        <v>20</v>
      </c>
      <c r="L76" s="29"/>
    </row>
    <row r="77" spans="1:12" s="4" customFormat="1" ht="24" customHeight="1">
      <c r="A77" s="20">
        <v>73</v>
      </c>
      <c r="B77" s="20"/>
      <c r="C77" s="21" t="s">
        <v>110</v>
      </c>
      <c r="D77" s="21" t="s">
        <v>170</v>
      </c>
      <c r="E77" s="22" t="s">
        <v>109</v>
      </c>
      <c r="F77" s="20">
        <v>1</v>
      </c>
      <c r="G77" s="23">
        <v>150</v>
      </c>
      <c r="H77" s="24">
        <v>38687</v>
      </c>
      <c r="I77" s="23">
        <v>150</v>
      </c>
      <c r="J77" s="27">
        <v>0</v>
      </c>
      <c r="K77" s="28">
        <v>0</v>
      </c>
      <c r="L77" s="29"/>
    </row>
    <row r="78" spans="1:12" s="4" customFormat="1" ht="24" customHeight="1">
      <c r="A78" s="20">
        <v>74</v>
      </c>
      <c r="B78" s="20"/>
      <c r="C78" s="21" t="s">
        <v>167</v>
      </c>
      <c r="D78" s="21" t="s">
        <v>171</v>
      </c>
      <c r="E78" s="22" t="s">
        <v>118</v>
      </c>
      <c r="F78" s="20">
        <v>1</v>
      </c>
      <c r="G78" s="23">
        <v>1800</v>
      </c>
      <c r="H78" s="24">
        <v>41698</v>
      </c>
      <c r="I78" s="23">
        <v>1800</v>
      </c>
      <c r="J78" s="27">
        <v>0</v>
      </c>
      <c r="K78" s="28">
        <v>10</v>
      </c>
      <c r="L78" s="29"/>
    </row>
    <row r="79" spans="1:12" s="4" customFormat="1" ht="24" customHeight="1">
      <c r="A79" s="20">
        <v>75</v>
      </c>
      <c r="B79" s="20"/>
      <c r="C79" s="21" t="s">
        <v>130</v>
      </c>
      <c r="D79" s="21" t="s">
        <v>172</v>
      </c>
      <c r="E79" s="22" t="s">
        <v>118</v>
      </c>
      <c r="F79" s="20">
        <v>1</v>
      </c>
      <c r="G79" s="23">
        <v>2800</v>
      </c>
      <c r="H79" s="24">
        <v>41080</v>
      </c>
      <c r="I79" s="23">
        <v>2800</v>
      </c>
      <c r="J79" s="27">
        <v>0</v>
      </c>
      <c r="K79" s="28">
        <v>25</v>
      </c>
      <c r="L79" s="29" t="s">
        <v>132</v>
      </c>
    </row>
    <row r="80" spans="1:12" s="4" customFormat="1" ht="24" customHeight="1">
      <c r="A80" s="20">
        <v>76</v>
      </c>
      <c r="B80" s="20"/>
      <c r="C80" s="21" t="s">
        <v>130</v>
      </c>
      <c r="D80" s="21" t="s">
        <v>108</v>
      </c>
      <c r="E80" s="22" t="s">
        <v>118</v>
      </c>
      <c r="F80" s="20">
        <v>1</v>
      </c>
      <c r="G80" s="23">
        <v>3389.7</v>
      </c>
      <c r="H80" s="24">
        <v>42698</v>
      </c>
      <c r="I80" s="23">
        <v>3389.7</v>
      </c>
      <c r="J80" s="27">
        <v>0</v>
      </c>
      <c r="K80" s="28">
        <v>25</v>
      </c>
      <c r="L80" s="29" t="s">
        <v>132</v>
      </c>
    </row>
    <row r="81" spans="1:12" s="4" customFormat="1" ht="24" customHeight="1">
      <c r="A81" s="20">
        <v>77</v>
      </c>
      <c r="B81" s="20"/>
      <c r="C81" s="21" t="s">
        <v>130</v>
      </c>
      <c r="D81" s="21" t="s">
        <v>108</v>
      </c>
      <c r="E81" s="22" t="s">
        <v>118</v>
      </c>
      <c r="F81" s="20">
        <v>1</v>
      </c>
      <c r="G81" s="23">
        <v>3389.7</v>
      </c>
      <c r="H81" s="24">
        <v>42698</v>
      </c>
      <c r="I81" s="23">
        <v>3389.7</v>
      </c>
      <c r="J81" s="27">
        <v>0</v>
      </c>
      <c r="K81" s="28">
        <v>25</v>
      </c>
      <c r="L81" s="29" t="s">
        <v>132</v>
      </c>
    </row>
    <row r="82" spans="1:12" s="4" customFormat="1" ht="24" customHeight="1">
      <c r="A82" s="20">
        <v>78</v>
      </c>
      <c r="B82" s="20"/>
      <c r="C82" s="21" t="s">
        <v>130</v>
      </c>
      <c r="D82" s="21" t="s">
        <v>108</v>
      </c>
      <c r="E82" s="22" t="s">
        <v>118</v>
      </c>
      <c r="F82" s="20">
        <v>1</v>
      </c>
      <c r="G82" s="23">
        <v>3389.7</v>
      </c>
      <c r="H82" s="24">
        <v>42698</v>
      </c>
      <c r="I82" s="23">
        <v>3389.7</v>
      </c>
      <c r="J82" s="27">
        <v>0</v>
      </c>
      <c r="K82" s="28">
        <v>25</v>
      </c>
      <c r="L82" s="29" t="s">
        <v>132</v>
      </c>
    </row>
    <row r="83" spans="1:12" s="4" customFormat="1" ht="24" customHeight="1">
      <c r="A83" s="20">
        <v>79</v>
      </c>
      <c r="B83" s="20"/>
      <c r="C83" s="21" t="s">
        <v>130</v>
      </c>
      <c r="D83" s="21" t="s">
        <v>108</v>
      </c>
      <c r="E83" s="22" t="s">
        <v>118</v>
      </c>
      <c r="F83" s="20">
        <v>1</v>
      </c>
      <c r="G83" s="23">
        <v>3389.7</v>
      </c>
      <c r="H83" s="24">
        <v>42698</v>
      </c>
      <c r="I83" s="23">
        <v>3389.7</v>
      </c>
      <c r="J83" s="27">
        <v>0</v>
      </c>
      <c r="K83" s="28">
        <v>25</v>
      </c>
      <c r="L83" s="29" t="s">
        <v>132</v>
      </c>
    </row>
    <row r="84" spans="1:12" s="4" customFormat="1" ht="24" customHeight="1">
      <c r="A84" s="20">
        <v>80</v>
      </c>
      <c r="B84" s="20"/>
      <c r="C84" s="21" t="s">
        <v>130</v>
      </c>
      <c r="D84" s="21" t="s">
        <v>108</v>
      </c>
      <c r="E84" s="22" t="s">
        <v>118</v>
      </c>
      <c r="F84" s="20">
        <v>1</v>
      </c>
      <c r="G84" s="23">
        <v>3389.7</v>
      </c>
      <c r="H84" s="24">
        <v>42698</v>
      </c>
      <c r="I84" s="23">
        <v>3389.7</v>
      </c>
      <c r="J84" s="27">
        <v>0</v>
      </c>
      <c r="K84" s="28">
        <v>25</v>
      </c>
      <c r="L84" s="29" t="s">
        <v>132</v>
      </c>
    </row>
    <row r="85" spans="1:12" s="4" customFormat="1" ht="24" customHeight="1">
      <c r="A85" s="20">
        <v>81</v>
      </c>
      <c r="B85" s="20"/>
      <c r="C85" s="21" t="s">
        <v>130</v>
      </c>
      <c r="D85" s="21" t="s">
        <v>108</v>
      </c>
      <c r="E85" s="22" t="s">
        <v>118</v>
      </c>
      <c r="F85" s="20">
        <v>1</v>
      </c>
      <c r="G85" s="23">
        <v>3680</v>
      </c>
      <c r="H85" s="24">
        <v>41668</v>
      </c>
      <c r="I85" s="23">
        <v>3680</v>
      </c>
      <c r="J85" s="27">
        <v>0</v>
      </c>
      <c r="K85" s="28">
        <v>25</v>
      </c>
      <c r="L85" s="29" t="s">
        <v>132</v>
      </c>
    </row>
    <row r="86" spans="1:12" s="4" customFormat="1" ht="24" customHeight="1">
      <c r="A86" s="20">
        <v>82</v>
      </c>
      <c r="B86" s="20"/>
      <c r="C86" s="21" t="s">
        <v>130</v>
      </c>
      <c r="D86" s="21" t="s">
        <v>108</v>
      </c>
      <c r="E86" s="22" t="s">
        <v>118</v>
      </c>
      <c r="F86" s="20">
        <v>1</v>
      </c>
      <c r="G86" s="23">
        <v>3680</v>
      </c>
      <c r="H86" s="24">
        <v>41668</v>
      </c>
      <c r="I86" s="23">
        <v>3680</v>
      </c>
      <c r="J86" s="27">
        <v>0</v>
      </c>
      <c r="K86" s="28">
        <v>25</v>
      </c>
      <c r="L86" s="29" t="s">
        <v>132</v>
      </c>
    </row>
    <row r="87" spans="1:12" s="4" customFormat="1" ht="24" customHeight="1">
      <c r="A87" s="20">
        <v>83</v>
      </c>
      <c r="B87" s="20"/>
      <c r="C87" s="21" t="s">
        <v>130</v>
      </c>
      <c r="D87" s="21" t="s">
        <v>108</v>
      </c>
      <c r="E87" s="22" t="s">
        <v>118</v>
      </c>
      <c r="F87" s="20">
        <v>1</v>
      </c>
      <c r="G87" s="23">
        <v>3680</v>
      </c>
      <c r="H87" s="24">
        <v>41668</v>
      </c>
      <c r="I87" s="23">
        <v>3680</v>
      </c>
      <c r="J87" s="27">
        <v>0</v>
      </c>
      <c r="K87" s="28">
        <v>25</v>
      </c>
      <c r="L87" s="29" t="s">
        <v>132</v>
      </c>
    </row>
    <row r="88" spans="1:12" s="4" customFormat="1" ht="24" customHeight="1">
      <c r="A88" s="20">
        <v>84</v>
      </c>
      <c r="B88" s="20"/>
      <c r="C88" s="21" t="s">
        <v>130</v>
      </c>
      <c r="D88" s="21" t="s">
        <v>173</v>
      </c>
      <c r="E88" s="22" t="s">
        <v>109</v>
      </c>
      <c r="F88" s="20">
        <v>1</v>
      </c>
      <c r="G88" s="23">
        <v>4720</v>
      </c>
      <c r="H88" s="24">
        <v>38480</v>
      </c>
      <c r="I88" s="23">
        <v>4720</v>
      </c>
      <c r="J88" s="27">
        <v>0</v>
      </c>
      <c r="K88" s="28">
        <v>25</v>
      </c>
      <c r="L88" s="29" t="s">
        <v>132</v>
      </c>
    </row>
    <row r="89" spans="1:12" s="4" customFormat="1" ht="24" customHeight="1">
      <c r="A89" s="20">
        <v>85</v>
      </c>
      <c r="B89" s="20"/>
      <c r="C89" s="21" t="s">
        <v>130</v>
      </c>
      <c r="D89" s="21" t="s">
        <v>108</v>
      </c>
      <c r="E89" s="22" t="s">
        <v>109</v>
      </c>
      <c r="F89" s="20">
        <v>1</v>
      </c>
      <c r="G89" s="23">
        <v>4100</v>
      </c>
      <c r="H89" s="24">
        <v>38777</v>
      </c>
      <c r="I89" s="23">
        <v>4100</v>
      </c>
      <c r="J89" s="27">
        <v>0</v>
      </c>
      <c r="K89" s="28">
        <v>25</v>
      </c>
      <c r="L89" s="29" t="s">
        <v>132</v>
      </c>
    </row>
    <row r="90" spans="1:12" s="4" customFormat="1" ht="24" customHeight="1">
      <c r="A90" s="20">
        <v>86</v>
      </c>
      <c r="B90" s="20"/>
      <c r="C90" s="21" t="s">
        <v>130</v>
      </c>
      <c r="D90" s="21" t="s">
        <v>173</v>
      </c>
      <c r="E90" s="22" t="s">
        <v>109</v>
      </c>
      <c r="F90" s="20">
        <v>1</v>
      </c>
      <c r="G90" s="23">
        <v>4100</v>
      </c>
      <c r="H90" s="24">
        <v>38777</v>
      </c>
      <c r="I90" s="23">
        <v>4100</v>
      </c>
      <c r="J90" s="27">
        <v>0</v>
      </c>
      <c r="K90" s="28">
        <v>25</v>
      </c>
      <c r="L90" s="29" t="s">
        <v>132</v>
      </c>
    </row>
    <row r="91" spans="1:12" s="4" customFormat="1" ht="24" customHeight="1">
      <c r="A91" s="20">
        <v>87</v>
      </c>
      <c r="B91" s="20"/>
      <c r="C91" s="21" t="s">
        <v>174</v>
      </c>
      <c r="D91" s="21" t="s">
        <v>108</v>
      </c>
      <c r="E91" s="22" t="s">
        <v>118</v>
      </c>
      <c r="F91" s="20">
        <v>1</v>
      </c>
      <c r="G91" s="23">
        <v>3389.7</v>
      </c>
      <c r="H91" s="24">
        <v>42698</v>
      </c>
      <c r="I91" s="23">
        <v>3389.7</v>
      </c>
      <c r="J91" s="27">
        <v>0</v>
      </c>
      <c r="K91" s="28">
        <v>25</v>
      </c>
      <c r="L91" s="29" t="s">
        <v>132</v>
      </c>
    </row>
    <row r="92" spans="1:12" s="4" customFormat="1" ht="24" customHeight="1">
      <c r="A92" s="20">
        <v>88</v>
      </c>
      <c r="B92" s="20"/>
      <c r="C92" s="21" t="s">
        <v>130</v>
      </c>
      <c r="D92" s="21" t="s">
        <v>108</v>
      </c>
      <c r="E92" s="22" t="s">
        <v>109</v>
      </c>
      <c r="F92" s="20">
        <v>1</v>
      </c>
      <c r="G92" s="23">
        <v>4100</v>
      </c>
      <c r="H92" s="24">
        <v>38777</v>
      </c>
      <c r="I92" s="23">
        <v>4100</v>
      </c>
      <c r="J92" s="27">
        <v>0</v>
      </c>
      <c r="K92" s="28">
        <v>25</v>
      </c>
      <c r="L92" s="29" t="s">
        <v>132</v>
      </c>
    </row>
    <row r="93" spans="1:12" s="4" customFormat="1" ht="24" customHeight="1">
      <c r="A93" s="20">
        <v>89</v>
      </c>
      <c r="B93" s="20"/>
      <c r="C93" s="21" t="s">
        <v>130</v>
      </c>
      <c r="D93" s="21" t="s">
        <v>108</v>
      </c>
      <c r="E93" s="22" t="s">
        <v>109</v>
      </c>
      <c r="F93" s="20">
        <v>1</v>
      </c>
      <c r="G93" s="23">
        <v>4100</v>
      </c>
      <c r="H93" s="24">
        <v>38777</v>
      </c>
      <c r="I93" s="23">
        <v>4100</v>
      </c>
      <c r="J93" s="27">
        <v>0</v>
      </c>
      <c r="K93" s="28">
        <v>25</v>
      </c>
      <c r="L93" s="29" t="s">
        <v>132</v>
      </c>
    </row>
    <row r="94" spans="1:12" s="4" customFormat="1" ht="24" customHeight="1">
      <c r="A94" s="20">
        <v>90</v>
      </c>
      <c r="B94" s="20"/>
      <c r="C94" s="21" t="s">
        <v>130</v>
      </c>
      <c r="D94" s="21" t="s">
        <v>108</v>
      </c>
      <c r="E94" s="22" t="s">
        <v>109</v>
      </c>
      <c r="F94" s="20">
        <v>1</v>
      </c>
      <c r="G94" s="23">
        <v>4100</v>
      </c>
      <c r="H94" s="24">
        <v>38777</v>
      </c>
      <c r="I94" s="23">
        <v>4100</v>
      </c>
      <c r="J94" s="27">
        <v>0</v>
      </c>
      <c r="K94" s="28">
        <v>25</v>
      </c>
      <c r="L94" s="29" t="s">
        <v>132</v>
      </c>
    </row>
    <row r="95" spans="1:12" s="4" customFormat="1" ht="24" customHeight="1">
      <c r="A95" s="20">
        <v>91</v>
      </c>
      <c r="B95" s="20"/>
      <c r="C95" s="21" t="s">
        <v>130</v>
      </c>
      <c r="D95" s="21" t="s">
        <v>108</v>
      </c>
      <c r="E95" s="22" t="s">
        <v>109</v>
      </c>
      <c r="F95" s="20">
        <v>1</v>
      </c>
      <c r="G95" s="23">
        <v>4100</v>
      </c>
      <c r="H95" s="24">
        <v>38777</v>
      </c>
      <c r="I95" s="23">
        <v>4100</v>
      </c>
      <c r="J95" s="27">
        <v>0</v>
      </c>
      <c r="K95" s="28">
        <v>25</v>
      </c>
      <c r="L95" s="29" t="s">
        <v>132</v>
      </c>
    </row>
    <row r="96" spans="1:12" s="4" customFormat="1" ht="24" customHeight="1">
      <c r="A96" s="20">
        <v>92</v>
      </c>
      <c r="B96" s="20"/>
      <c r="C96" s="21" t="s">
        <v>130</v>
      </c>
      <c r="D96" s="21" t="s">
        <v>108</v>
      </c>
      <c r="E96" s="22" t="s">
        <v>109</v>
      </c>
      <c r="F96" s="20">
        <v>1</v>
      </c>
      <c r="G96" s="23">
        <v>4100</v>
      </c>
      <c r="H96" s="24">
        <v>38777</v>
      </c>
      <c r="I96" s="23">
        <v>4100</v>
      </c>
      <c r="J96" s="27">
        <v>0</v>
      </c>
      <c r="K96" s="28">
        <v>25</v>
      </c>
      <c r="L96" s="29" t="s">
        <v>132</v>
      </c>
    </row>
    <row r="97" spans="1:12" s="4" customFormat="1" ht="24" customHeight="1">
      <c r="A97" s="20">
        <v>93</v>
      </c>
      <c r="B97" s="20"/>
      <c r="C97" s="21" t="s">
        <v>130</v>
      </c>
      <c r="D97" s="21" t="s">
        <v>108</v>
      </c>
      <c r="E97" s="22" t="s">
        <v>109</v>
      </c>
      <c r="F97" s="20">
        <v>1</v>
      </c>
      <c r="G97" s="23">
        <v>4100</v>
      </c>
      <c r="H97" s="24">
        <v>38777</v>
      </c>
      <c r="I97" s="23">
        <v>4100</v>
      </c>
      <c r="J97" s="27">
        <v>0</v>
      </c>
      <c r="K97" s="28">
        <v>25</v>
      </c>
      <c r="L97" s="29" t="s">
        <v>132</v>
      </c>
    </row>
    <row r="98" spans="1:12" s="4" customFormat="1" ht="24" customHeight="1">
      <c r="A98" s="20">
        <v>94</v>
      </c>
      <c r="B98" s="20"/>
      <c r="C98" s="21" t="s">
        <v>130</v>
      </c>
      <c r="D98" s="21" t="s">
        <v>108</v>
      </c>
      <c r="E98" s="22" t="s">
        <v>109</v>
      </c>
      <c r="F98" s="20">
        <v>1</v>
      </c>
      <c r="G98" s="23">
        <v>3910</v>
      </c>
      <c r="H98" s="24">
        <v>38595</v>
      </c>
      <c r="I98" s="23">
        <v>3910</v>
      </c>
      <c r="J98" s="27">
        <v>0</v>
      </c>
      <c r="K98" s="28">
        <v>25</v>
      </c>
      <c r="L98" s="29" t="s">
        <v>132</v>
      </c>
    </row>
    <row r="99" spans="1:12" s="4" customFormat="1" ht="24" customHeight="1">
      <c r="A99" s="20">
        <v>95</v>
      </c>
      <c r="B99" s="20"/>
      <c r="C99" s="21" t="s">
        <v>175</v>
      </c>
      <c r="D99" s="21" t="s">
        <v>176</v>
      </c>
      <c r="E99" s="22" t="s">
        <v>109</v>
      </c>
      <c r="F99" s="20">
        <v>1</v>
      </c>
      <c r="G99" s="23">
        <v>8980</v>
      </c>
      <c r="H99" s="24">
        <v>38257</v>
      </c>
      <c r="I99" s="23">
        <v>8980</v>
      </c>
      <c r="J99" s="27">
        <v>0</v>
      </c>
      <c r="K99" s="28">
        <v>25</v>
      </c>
      <c r="L99" s="29" t="s">
        <v>132</v>
      </c>
    </row>
    <row r="100" spans="1:12" s="4" customFormat="1" ht="24" customHeight="1">
      <c r="A100" s="20">
        <v>96</v>
      </c>
      <c r="B100" s="20"/>
      <c r="C100" s="21" t="s">
        <v>130</v>
      </c>
      <c r="D100" s="21" t="s">
        <v>108</v>
      </c>
      <c r="E100" s="22" t="s">
        <v>109</v>
      </c>
      <c r="F100" s="20">
        <v>1</v>
      </c>
      <c r="G100" s="23">
        <v>4720</v>
      </c>
      <c r="H100" s="24">
        <v>38480</v>
      </c>
      <c r="I100" s="23">
        <v>4720</v>
      </c>
      <c r="J100" s="27">
        <v>0</v>
      </c>
      <c r="K100" s="28">
        <v>25</v>
      </c>
      <c r="L100" s="29" t="s">
        <v>132</v>
      </c>
    </row>
    <row r="101" spans="1:12" s="4" customFormat="1" ht="24" customHeight="1">
      <c r="A101" s="20">
        <v>97</v>
      </c>
      <c r="B101" s="20"/>
      <c r="C101" s="21" t="s">
        <v>130</v>
      </c>
      <c r="D101" s="21" t="s">
        <v>177</v>
      </c>
      <c r="E101" s="22" t="s">
        <v>109</v>
      </c>
      <c r="F101" s="20">
        <v>1</v>
      </c>
      <c r="G101" s="23">
        <v>5230</v>
      </c>
      <c r="H101" s="24">
        <v>38623</v>
      </c>
      <c r="I101" s="23">
        <v>5230</v>
      </c>
      <c r="J101" s="27">
        <v>0</v>
      </c>
      <c r="K101" s="28">
        <v>25</v>
      </c>
      <c r="L101" s="29" t="s">
        <v>132</v>
      </c>
    </row>
    <row r="102" spans="1:12" s="4" customFormat="1" ht="24" customHeight="1">
      <c r="A102" s="20">
        <v>98</v>
      </c>
      <c r="B102" s="20"/>
      <c r="C102" s="21" t="s">
        <v>130</v>
      </c>
      <c r="D102" s="21" t="s">
        <v>108</v>
      </c>
      <c r="E102" s="22" t="s">
        <v>109</v>
      </c>
      <c r="F102" s="20">
        <v>1</v>
      </c>
      <c r="G102" s="23">
        <v>28210</v>
      </c>
      <c r="H102" s="24">
        <v>39594</v>
      </c>
      <c r="I102" s="23">
        <v>28210</v>
      </c>
      <c r="J102" s="27">
        <v>0</v>
      </c>
      <c r="K102" s="28">
        <v>25</v>
      </c>
      <c r="L102" s="29" t="s">
        <v>132</v>
      </c>
    </row>
    <row r="103" spans="1:12" s="4" customFormat="1" ht="24" customHeight="1">
      <c r="A103" s="20">
        <v>99</v>
      </c>
      <c r="B103" s="20"/>
      <c r="C103" s="21" t="s">
        <v>130</v>
      </c>
      <c r="D103" s="21" t="s">
        <v>108</v>
      </c>
      <c r="E103" s="22" t="s">
        <v>118</v>
      </c>
      <c r="F103" s="20">
        <v>1</v>
      </c>
      <c r="G103" s="23">
        <v>3680</v>
      </c>
      <c r="H103" s="24">
        <v>41668</v>
      </c>
      <c r="I103" s="23">
        <v>3680</v>
      </c>
      <c r="J103" s="27">
        <v>0</v>
      </c>
      <c r="K103" s="28">
        <v>25</v>
      </c>
      <c r="L103" s="29" t="s">
        <v>132</v>
      </c>
    </row>
    <row r="104" spans="1:12" s="4" customFormat="1" ht="24" customHeight="1">
      <c r="A104" s="20">
        <v>100</v>
      </c>
      <c r="B104" s="20"/>
      <c r="C104" s="21" t="s">
        <v>130</v>
      </c>
      <c r="D104" s="21" t="s">
        <v>108</v>
      </c>
      <c r="E104" s="22" t="s">
        <v>118</v>
      </c>
      <c r="F104" s="20">
        <v>1</v>
      </c>
      <c r="G104" s="23">
        <v>2200</v>
      </c>
      <c r="H104" s="24">
        <v>41668</v>
      </c>
      <c r="I104" s="23">
        <v>2200</v>
      </c>
      <c r="J104" s="27">
        <v>0</v>
      </c>
      <c r="K104" s="28">
        <v>25</v>
      </c>
      <c r="L104" s="29" t="s">
        <v>132</v>
      </c>
    </row>
    <row r="105" spans="1:12" s="4" customFormat="1" ht="24" customHeight="1">
      <c r="A105" s="20">
        <v>101</v>
      </c>
      <c r="B105" s="20"/>
      <c r="C105" s="21" t="s">
        <v>130</v>
      </c>
      <c r="D105" s="21" t="s">
        <v>108</v>
      </c>
      <c r="E105" s="22" t="s">
        <v>118</v>
      </c>
      <c r="F105" s="20">
        <v>1</v>
      </c>
      <c r="G105" s="23">
        <v>4120</v>
      </c>
      <c r="H105" s="24">
        <v>41698</v>
      </c>
      <c r="I105" s="23">
        <v>4120</v>
      </c>
      <c r="J105" s="27">
        <v>0</v>
      </c>
      <c r="K105" s="28">
        <v>25</v>
      </c>
      <c r="L105" s="29" t="s">
        <v>132</v>
      </c>
    </row>
    <row r="106" spans="1:12" s="4" customFormat="1" ht="24" customHeight="1">
      <c r="A106" s="20">
        <v>102</v>
      </c>
      <c r="B106" s="20"/>
      <c r="C106" s="21" t="s">
        <v>130</v>
      </c>
      <c r="D106" s="21" t="s">
        <v>108</v>
      </c>
      <c r="E106" s="22" t="s">
        <v>118</v>
      </c>
      <c r="F106" s="20">
        <v>1</v>
      </c>
      <c r="G106" s="23">
        <v>4120</v>
      </c>
      <c r="H106" s="24">
        <v>41698</v>
      </c>
      <c r="I106" s="23">
        <v>4120</v>
      </c>
      <c r="J106" s="27">
        <v>0</v>
      </c>
      <c r="K106" s="28">
        <v>25</v>
      </c>
      <c r="L106" s="29" t="s">
        <v>132</v>
      </c>
    </row>
    <row r="107" spans="1:12" s="4" customFormat="1" ht="30" customHeight="1">
      <c r="A107" s="20">
        <v>103</v>
      </c>
      <c r="B107" s="20"/>
      <c r="C107" s="21" t="s">
        <v>130</v>
      </c>
      <c r="D107" s="21" t="s">
        <v>108</v>
      </c>
      <c r="E107" s="22" t="s">
        <v>118</v>
      </c>
      <c r="F107" s="20">
        <v>1</v>
      </c>
      <c r="G107" s="23">
        <v>2200</v>
      </c>
      <c r="H107" s="24">
        <v>42004</v>
      </c>
      <c r="I107" s="23">
        <v>2200</v>
      </c>
      <c r="J107" s="27">
        <v>0</v>
      </c>
      <c r="K107" s="28">
        <v>25</v>
      </c>
      <c r="L107" s="29" t="s">
        <v>132</v>
      </c>
    </row>
    <row r="108" spans="1:12" s="4" customFormat="1" ht="30" customHeight="1">
      <c r="A108" s="20">
        <v>104</v>
      </c>
      <c r="B108" s="20"/>
      <c r="C108" s="30" t="s">
        <v>130</v>
      </c>
      <c r="D108" s="21" t="s">
        <v>178</v>
      </c>
      <c r="E108" s="22" t="s">
        <v>118</v>
      </c>
      <c r="F108" s="20">
        <v>1</v>
      </c>
      <c r="G108" s="23">
        <v>2200</v>
      </c>
      <c r="H108" s="24">
        <v>42004</v>
      </c>
      <c r="I108" s="23">
        <v>2200</v>
      </c>
      <c r="J108" s="27">
        <v>0</v>
      </c>
      <c r="K108" s="28">
        <v>25</v>
      </c>
      <c r="L108" s="29" t="s">
        <v>132</v>
      </c>
    </row>
    <row r="109" spans="1:12" s="4" customFormat="1" ht="24" customHeight="1">
      <c r="A109" s="20">
        <v>105</v>
      </c>
      <c r="B109" s="20"/>
      <c r="C109" s="21" t="s">
        <v>130</v>
      </c>
      <c r="D109" s="21" t="s">
        <v>179</v>
      </c>
      <c r="E109" s="22" t="s">
        <v>180</v>
      </c>
      <c r="F109" s="20">
        <v>1</v>
      </c>
      <c r="G109" s="23">
        <v>4550</v>
      </c>
      <c r="H109" s="24">
        <v>40269</v>
      </c>
      <c r="I109" s="23">
        <v>4550</v>
      </c>
      <c r="J109" s="27">
        <v>0</v>
      </c>
      <c r="K109" s="28">
        <v>25</v>
      </c>
      <c r="L109" s="29" t="s">
        <v>132</v>
      </c>
    </row>
    <row r="110" spans="1:12" s="4" customFormat="1" ht="24" customHeight="1">
      <c r="A110" s="20">
        <v>106</v>
      </c>
      <c r="B110" s="20"/>
      <c r="C110" s="21" t="s">
        <v>130</v>
      </c>
      <c r="D110" s="21"/>
      <c r="E110" s="22" t="s">
        <v>180</v>
      </c>
      <c r="F110" s="20">
        <v>1</v>
      </c>
      <c r="G110" s="23">
        <v>4550</v>
      </c>
      <c r="H110" s="24">
        <v>40269</v>
      </c>
      <c r="I110" s="23">
        <v>4550</v>
      </c>
      <c r="J110" s="27">
        <v>0</v>
      </c>
      <c r="K110" s="28">
        <v>25</v>
      </c>
      <c r="L110" s="29" t="s">
        <v>132</v>
      </c>
    </row>
    <row r="111" spans="1:12" s="4" customFormat="1" ht="24" customHeight="1">
      <c r="A111" s="20">
        <v>107</v>
      </c>
      <c r="B111" s="20"/>
      <c r="C111" s="21" t="s">
        <v>164</v>
      </c>
      <c r="D111" s="21" t="s">
        <v>181</v>
      </c>
      <c r="E111" s="22" t="s">
        <v>118</v>
      </c>
      <c r="F111" s="20">
        <v>1</v>
      </c>
      <c r="G111" s="23">
        <v>1830</v>
      </c>
      <c r="H111" s="24">
        <v>40695</v>
      </c>
      <c r="I111" s="23">
        <v>1830</v>
      </c>
      <c r="J111" s="27">
        <v>0</v>
      </c>
      <c r="K111" s="28">
        <v>10</v>
      </c>
      <c r="L111" s="29"/>
    </row>
    <row r="112" spans="1:12" s="4" customFormat="1" ht="33" customHeight="1">
      <c r="A112" s="20">
        <v>108</v>
      </c>
      <c r="B112" s="20"/>
      <c r="C112" s="21" t="s">
        <v>130</v>
      </c>
      <c r="D112" s="21" t="s">
        <v>108</v>
      </c>
      <c r="E112" s="22" t="s">
        <v>180</v>
      </c>
      <c r="F112" s="20">
        <v>1</v>
      </c>
      <c r="G112" s="23">
        <v>3750</v>
      </c>
      <c r="H112" s="24">
        <v>40329</v>
      </c>
      <c r="I112" s="23">
        <v>3750</v>
      </c>
      <c r="J112" s="27">
        <v>0</v>
      </c>
      <c r="K112" s="28">
        <v>25</v>
      </c>
      <c r="L112" s="29" t="s">
        <v>132</v>
      </c>
    </row>
    <row r="113" spans="1:12" s="4" customFormat="1" ht="36" customHeight="1">
      <c r="A113" s="20">
        <v>109</v>
      </c>
      <c r="B113" s="20"/>
      <c r="C113" s="21" t="s">
        <v>164</v>
      </c>
      <c r="D113" s="21" t="s">
        <v>182</v>
      </c>
      <c r="E113" s="22" t="s">
        <v>109</v>
      </c>
      <c r="F113" s="20">
        <v>1</v>
      </c>
      <c r="G113" s="23">
        <v>3500</v>
      </c>
      <c r="H113" s="24">
        <v>38595</v>
      </c>
      <c r="I113" s="23">
        <v>3500</v>
      </c>
      <c r="J113" s="27">
        <v>0</v>
      </c>
      <c r="K113" s="28">
        <v>10</v>
      </c>
      <c r="L113" s="29"/>
    </row>
    <row r="114" spans="1:12" s="4" customFormat="1" ht="30.95" customHeight="1">
      <c r="A114" s="20">
        <v>110</v>
      </c>
      <c r="B114" s="20"/>
      <c r="C114" s="21" t="s">
        <v>130</v>
      </c>
      <c r="D114" s="21" t="s">
        <v>108</v>
      </c>
      <c r="E114" s="22" t="s">
        <v>180</v>
      </c>
      <c r="F114" s="20">
        <v>1</v>
      </c>
      <c r="G114" s="23">
        <v>2450</v>
      </c>
      <c r="H114" s="24">
        <v>40329</v>
      </c>
      <c r="I114" s="23">
        <v>2450</v>
      </c>
      <c r="J114" s="27">
        <v>0</v>
      </c>
      <c r="K114" s="28">
        <v>25</v>
      </c>
      <c r="L114" s="29" t="s">
        <v>132</v>
      </c>
    </row>
    <row r="115" spans="1:12" s="4" customFormat="1" ht="24" customHeight="1">
      <c r="A115" s="20">
        <v>111</v>
      </c>
      <c r="B115" s="20"/>
      <c r="C115" s="21" t="s">
        <v>130</v>
      </c>
      <c r="D115" s="21" t="s">
        <v>179</v>
      </c>
      <c r="E115" s="22" t="s">
        <v>180</v>
      </c>
      <c r="F115" s="20">
        <v>1</v>
      </c>
      <c r="G115" s="23">
        <v>3650</v>
      </c>
      <c r="H115" s="24">
        <v>40329</v>
      </c>
      <c r="I115" s="23">
        <v>3650</v>
      </c>
      <c r="J115" s="27">
        <v>0</v>
      </c>
      <c r="K115" s="28">
        <v>25</v>
      </c>
      <c r="L115" s="29" t="s">
        <v>132</v>
      </c>
    </row>
    <row r="116" spans="1:12" s="4" customFormat="1" ht="24" customHeight="1">
      <c r="A116" s="20">
        <v>112</v>
      </c>
      <c r="B116" s="20"/>
      <c r="C116" s="21" t="s">
        <v>130</v>
      </c>
      <c r="D116" s="21" t="s">
        <v>179</v>
      </c>
      <c r="E116" s="22" t="s">
        <v>118</v>
      </c>
      <c r="F116" s="20">
        <v>1</v>
      </c>
      <c r="G116" s="23">
        <v>2900</v>
      </c>
      <c r="H116" s="24">
        <v>40695</v>
      </c>
      <c r="I116" s="23">
        <v>2900</v>
      </c>
      <c r="J116" s="27">
        <v>0</v>
      </c>
      <c r="K116" s="28">
        <v>25</v>
      </c>
      <c r="L116" s="29" t="s">
        <v>132</v>
      </c>
    </row>
    <row r="117" spans="1:12" s="4" customFormat="1" ht="24" customHeight="1">
      <c r="A117" s="20">
        <v>113</v>
      </c>
      <c r="B117" s="20"/>
      <c r="C117" s="21" t="s">
        <v>130</v>
      </c>
      <c r="D117" s="21" t="s">
        <v>108</v>
      </c>
      <c r="E117" s="22" t="s">
        <v>118</v>
      </c>
      <c r="F117" s="20">
        <v>1</v>
      </c>
      <c r="G117" s="23">
        <v>2900</v>
      </c>
      <c r="H117" s="24">
        <v>40695</v>
      </c>
      <c r="I117" s="23">
        <v>2900</v>
      </c>
      <c r="J117" s="27">
        <v>0</v>
      </c>
      <c r="K117" s="28">
        <v>25</v>
      </c>
      <c r="L117" s="29" t="s">
        <v>132</v>
      </c>
    </row>
    <row r="118" spans="1:12" s="4" customFormat="1" ht="24" customHeight="1">
      <c r="A118" s="20">
        <v>114</v>
      </c>
      <c r="B118" s="20"/>
      <c r="C118" s="21" t="s">
        <v>130</v>
      </c>
      <c r="D118" s="21" t="s">
        <v>108</v>
      </c>
      <c r="E118" s="22" t="s">
        <v>118</v>
      </c>
      <c r="F118" s="20">
        <v>1</v>
      </c>
      <c r="G118" s="23">
        <v>4675</v>
      </c>
      <c r="H118" s="24">
        <v>40695</v>
      </c>
      <c r="I118" s="23">
        <v>4675</v>
      </c>
      <c r="J118" s="27">
        <v>0</v>
      </c>
      <c r="K118" s="28">
        <v>25</v>
      </c>
      <c r="L118" s="29" t="s">
        <v>132</v>
      </c>
    </row>
    <row r="119" spans="1:12" s="4" customFormat="1" ht="24" customHeight="1">
      <c r="A119" s="20">
        <v>115</v>
      </c>
      <c r="B119" s="20"/>
      <c r="C119" s="21" t="s">
        <v>130</v>
      </c>
      <c r="D119" s="21" t="s">
        <v>183</v>
      </c>
      <c r="E119" s="22" t="s">
        <v>118</v>
      </c>
      <c r="F119" s="20">
        <v>1</v>
      </c>
      <c r="G119" s="23">
        <v>2940</v>
      </c>
      <c r="H119" s="24">
        <v>41305</v>
      </c>
      <c r="I119" s="23">
        <v>2940</v>
      </c>
      <c r="J119" s="27">
        <v>0</v>
      </c>
      <c r="K119" s="28">
        <v>25</v>
      </c>
      <c r="L119" s="29" t="s">
        <v>132</v>
      </c>
    </row>
    <row r="120" spans="1:12" s="4" customFormat="1" ht="24" customHeight="1">
      <c r="A120" s="20">
        <v>116</v>
      </c>
      <c r="B120" s="20"/>
      <c r="C120" s="21" t="s">
        <v>130</v>
      </c>
      <c r="D120" s="21" t="s">
        <v>172</v>
      </c>
      <c r="E120" s="22" t="s">
        <v>118</v>
      </c>
      <c r="F120" s="20">
        <v>1</v>
      </c>
      <c r="G120" s="23">
        <v>4675</v>
      </c>
      <c r="H120" s="24">
        <v>40695</v>
      </c>
      <c r="I120" s="23">
        <v>4675</v>
      </c>
      <c r="J120" s="27">
        <v>0</v>
      </c>
      <c r="K120" s="28">
        <v>25</v>
      </c>
      <c r="L120" s="29" t="s">
        <v>132</v>
      </c>
    </row>
    <row r="121" spans="1:12" s="4" customFormat="1" ht="24" customHeight="1">
      <c r="A121" s="20">
        <v>117</v>
      </c>
      <c r="B121" s="20"/>
      <c r="C121" s="21" t="s">
        <v>184</v>
      </c>
      <c r="D121" s="21">
        <v>5679</v>
      </c>
      <c r="E121" s="22" t="s">
        <v>166</v>
      </c>
      <c r="F121" s="20">
        <v>1</v>
      </c>
      <c r="G121" s="23">
        <v>2050</v>
      </c>
      <c r="H121" s="24">
        <v>40329</v>
      </c>
      <c r="I121" s="23">
        <v>2050</v>
      </c>
      <c r="J121" s="27">
        <v>0</v>
      </c>
      <c r="K121" s="28">
        <v>10</v>
      </c>
      <c r="L121" s="29"/>
    </row>
    <row r="122" spans="1:12" s="4" customFormat="1" ht="24" customHeight="1">
      <c r="A122" s="20">
        <v>118</v>
      </c>
      <c r="B122" s="20"/>
      <c r="C122" s="21" t="s">
        <v>130</v>
      </c>
      <c r="D122" s="21" t="s">
        <v>183</v>
      </c>
      <c r="E122" s="22" t="s">
        <v>118</v>
      </c>
      <c r="F122" s="20">
        <v>1</v>
      </c>
      <c r="G122" s="23">
        <v>3750</v>
      </c>
      <c r="H122" s="24">
        <v>41425</v>
      </c>
      <c r="I122" s="23">
        <v>3750</v>
      </c>
      <c r="J122" s="27">
        <v>0</v>
      </c>
      <c r="K122" s="28">
        <v>25</v>
      </c>
      <c r="L122" s="29" t="s">
        <v>132</v>
      </c>
    </row>
    <row r="123" spans="1:12" s="4" customFormat="1" ht="24" customHeight="1">
      <c r="A123" s="20">
        <v>119</v>
      </c>
      <c r="B123" s="20"/>
      <c r="C123" s="21" t="s">
        <v>164</v>
      </c>
      <c r="D123" s="21" t="s">
        <v>108</v>
      </c>
      <c r="E123" s="22" t="s">
        <v>109</v>
      </c>
      <c r="F123" s="20">
        <v>1</v>
      </c>
      <c r="G123" s="23">
        <v>3000</v>
      </c>
      <c r="H123" s="24">
        <v>38635</v>
      </c>
      <c r="I123" s="23">
        <v>3000</v>
      </c>
      <c r="J123" s="27">
        <v>0</v>
      </c>
      <c r="K123" s="28">
        <v>10</v>
      </c>
      <c r="L123" s="29"/>
    </row>
    <row r="124" spans="1:12" s="4" customFormat="1" ht="24" customHeight="1">
      <c r="A124" s="20">
        <v>120</v>
      </c>
      <c r="B124" s="20"/>
      <c r="C124" s="21" t="s">
        <v>153</v>
      </c>
      <c r="D124" s="21" t="s">
        <v>157</v>
      </c>
      <c r="E124" s="22" t="s">
        <v>109</v>
      </c>
      <c r="F124" s="20">
        <v>1</v>
      </c>
      <c r="G124" s="23">
        <v>500</v>
      </c>
      <c r="H124" s="24">
        <v>38687</v>
      </c>
      <c r="I124" s="23">
        <v>500</v>
      </c>
      <c r="J124" s="27">
        <v>0</v>
      </c>
      <c r="K124" s="28">
        <v>0</v>
      </c>
      <c r="L124" s="29"/>
    </row>
    <row r="125" spans="1:12" s="4" customFormat="1" ht="24" customHeight="1">
      <c r="A125" s="20">
        <v>121</v>
      </c>
      <c r="B125" s="20"/>
      <c r="C125" s="21" t="s">
        <v>119</v>
      </c>
      <c r="D125" s="21" t="s">
        <v>161</v>
      </c>
      <c r="E125" s="22" t="s">
        <v>109</v>
      </c>
      <c r="F125" s="20">
        <v>1</v>
      </c>
      <c r="G125" s="23">
        <v>500</v>
      </c>
      <c r="H125" s="24">
        <v>38687</v>
      </c>
      <c r="I125" s="23">
        <v>500</v>
      </c>
      <c r="J125" s="27">
        <v>0</v>
      </c>
      <c r="K125" s="28">
        <v>0</v>
      </c>
      <c r="L125" s="29"/>
    </row>
    <row r="126" spans="1:12" s="4" customFormat="1" ht="24" customHeight="1">
      <c r="A126" s="20">
        <v>122</v>
      </c>
      <c r="B126" s="20"/>
      <c r="C126" s="21" t="s">
        <v>119</v>
      </c>
      <c r="D126" s="21" t="s">
        <v>161</v>
      </c>
      <c r="E126" s="22" t="s">
        <v>109</v>
      </c>
      <c r="F126" s="20">
        <v>1</v>
      </c>
      <c r="G126" s="23">
        <v>500</v>
      </c>
      <c r="H126" s="24">
        <v>38687</v>
      </c>
      <c r="I126" s="23">
        <v>500</v>
      </c>
      <c r="J126" s="27">
        <v>0</v>
      </c>
      <c r="K126" s="28">
        <v>0</v>
      </c>
      <c r="L126" s="29"/>
    </row>
    <row r="127" spans="1:12" s="4" customFormat="1" ht="24" customHeight="1">
      <c r="A127" s="20">
        <v>123</v>
      </c>
      <c r="B127" s="20"/>
      <c r="C127" s="21" t="s">
        <v>119</v>
      </c>
      <c r="D127" s="21" t="s">
        <v>161</v>
      </c>
      <c r="E127" s="22" t="s">
        <v>109</v>
      </c>
      <c r="F127" s="20">
        <v>1</v>
      </c>
      <c r="G127" s="23">
        <v>500</v>
      </c>
      <c r="H127" s="24">
        <v>38687</v>
      </c>
      <c r="I127" s="23">
        <v>500</v>
      </c>
      <c r="J127" s="27">
        <v>0</v>
      </c>
      <c r="K127" s="28">
        <v>0</v>
      </c>
      <c r="L127" s="29"/>
    </row>
    <row r="128" spans="1:12" s="4" customFormat="1" ht="24" customHeight="1">
      <c r="A128" s="20">
        <v>124</v>
      </c>
      <c r="B128" s="20"/>
      <c r="C128" s="21" t="s">
        <v>119</v>
      </c>
      <c r="D128" s="21" t="s">
        <v>161</v>
      </c>
      <c r="E128" s="22" t="s">
        <v>109</v>
      </c>
      <c r="F128" s="20">
        <v>1</v>
      </c>
      <c r="G128" s="23">
        <v>80</v>
      </c>
      <c r="H128" s="24">
        <v>38687</v>
      </c>
      <c r="I128" s="23">
        <v>80</v>
      </c>
      <c r="J128" s="27">
        <v>0</v>
      </c>
      <c r="K128" s="28">
        <v>0</v>
      </c>
      <c r="L128" s="29"/>
    </row>
    <row r="129" spans="1:12" s="4" customFormat="1" ht="24" customHeight="1">
      <c r="A129" s="20">
        <v>125</v>
      </c>
      <c r="B129" s="20"/>
      <c r="C129" s="21" t="s">
        <v>164</v>
      </c>
      <c r="D129" s="21"/>
      <c r="E129" s="22" t="s">
        <v>109</v>
      </c>
      <c r="F129" s="20">
        <v>1</v>
      </c>
      <c r="G129" s="23">
        <v>1630</v>
      </c>
      <c r="H129" s="24">
        <v>39052</v>
      </c>
      <c r="I129" s="23">
        <v>1630</v>
      </c>
      <c r="J129" s="27">
        <v>0</v>
      </c>
      <c r="K129" s="28">
        <v>10</v>
      </c>
      <c r="L129" s="29"/>
    </row>
    <row r="130" spans="1:12" s="4" customFormat="1" ht="24" customHeight="1">
      <c r="A130" s="20">
        <v>126</v>
      </c>
      <c r="B130" s="20"/>
      <c r="C130" s="21" t="s">
        <v>185</v>
      </c>
      <c r="D130" s="21"/>
      <c r="E130" s="22" t="s">
        <v>109</v>
      </c>
      <c r="F130" s="20">
        <v>1</v>
      </c>
      <c r="G130" s="23">
        <v>3910</v>
      </c>
      <c r="H130" s="24">
        <v>38595</v>
      </c>
      <c r="I130" s="23">
        <v>3910</v>
      </c>
      <c r="J130" s="27">
        <v>0</v>
      </c>
      <c r="K130" s="28">
        <v>10</v>
      </c>
      <c r="L130" s="29"/>
    </row>
    <row r="131" spans="1:12" s="4" customFormat="1" ht="24" customHeight="1">
      <c r="A131" s="20">
        <v>127</v>
      </c>
      <c r="B131" s="20"/>
      <c r="C131" s="21" t="s">
        <v>185</v>
      </c>
      <c r="D131" s="21"/>
      <c r="E131" s="22" t="s">
        <v>109</v>
      </c>
      <c r="F131" s="20">
        <v>1</v>
      </c>
      <c r="G131" s="23">
        <v>3910</v>
      </c>
      <c r="H131" s="24">
        <v>38595</v>
      </c>
      <c r="I131" s="23">
        <v>3910</v>
      </c>
      <c r="J131" s="27">
        <v>0</v>
      </c>
      <c r="K131" s="28">
        <v>10</v>
      </c>
      <c r="L131" s="29"/>
    </row>
    <row r="132" spans="1:12" s="4" customFormat="1" ht="24" customHeight="1">
      <c r="A132" s="20">
        <v>128</v>
      </c>
      <c r="B132" s="20"/>
      <c r="C132" s="21" t="s">
        <v>151</v>
      </c>
      <c r="D132" s="21" t="s">
        <v>186</v>
      </c>
      <c r="E132" s="22" t="s">
        <v>109</v>
      </c>
      <c r="F132" s="20">
        <v>1</v>
      </c>
      <c r="G132" s="23">
        <v>380</v>
      </c>
      <c r="H132" s="24">
        <v>38777</v>
      </c>
      <c r="I132" s="23">
        <v>380</v>
      </c>
      <c r="J132" s="27">
        <v>0</v>
      </c>
      <c r="K132" s="28">
        <v>0</v>
      </c>
      <c r="L132" s="29"/>
    </row>
    <row r="133" spans="1:12" s="4" customFormat="1" ht="24" customHeight="1">
      <c r="A133" s="20">
        <v>129</v>
      </c>
      <c r="B133" s="20"/>
      <c r="C133" s="21" t="s">
        <v>151</v>
      </c>
      <c r="D133" s="21" t="s">
        <v>186</v>
      </c>
      <c r="E133" s="22" t="s">
        <v>109</v>
      </c>
      <c r="F133" s="20">
        <v>1</v>
      </c>
      <c r="G133" s="23">
        <v>400</v>
      </c>
      <c r="H133" s="24">
        <v>38820</v>
      </c>
      <c r="I133" s="23">
        <v>400</v>
      </c>
      <c r="J133" s="27">
        <v>0</v>
      </c>
      <c r="K133" s="28">
        <v>0</v>
      </c>
      <c r="L133" s="29"/>
    </row>
    <row r="134" spans="1:12" s="4" customFormat="1" ht="24" customHeight="1">
      <c r="A134" s="20">
        <v>130</v>
      </c>
      <c r="B134" s="20"/>
      <c r="C134" s="21" t="s">
        <v>151</v>
      </c>
      <c r="D134" s="21" t="s">
        <v>186</v>
      </c>
      <c r="E134" s="22" t="s">
        <v>109</v>
      </c>
      <c r="F134" s="20">
        <v>1</v>
      </c>
      <c r="G134" s="23">
        <v>430</v>
      </c>
      <c r="H134" s="24">
        <v>39428</v>
      </c>
      <c r="I134" s="23">
        <v>430</v>
      </c>
      <c r="J134" s="27">
        <v>0</v>
      </c>
      <c r="K134" s="28">
        <v>0</v>
      </c>
      <c r="L134" s="29"/>
    </row>
    <row r="135" spans="1:12" s="4" customFormat="1" ht="24" customHeight="1">
      <c r="A135" s="20">
        <v>131</v>
      </c>
      <c r="B135" s="20"/>
      <c r="C135" s="21" t="s">
        <v>112</v>
      </c>
      <c r="D135" s="21" t="s">
        <v>187</v>
      </c>
      <c r="E135" s="22" t="s">
        <v>109</v>
      </c>
      <c r="F135" s="20">
        <v>1</v>
      </c>
      <c r="G135" s="23">
        <v>360</v>
      </c>
      <c r="H135" s="24">
        <v>38687</v>
      </c>
      <c r="I135" s="23">
        <v>360</v>
      </c>
      <c r="J135" s="27">
        <v>0</v>
      </c>
      <c r="K135" s="28">
        <v>20</v>
      </c>
      <c r="L135" s="29"/>
    </row>
    <row r="136" spans="1:12" s="4" customFormat="1" ht="24" customHeight="1">
      <c r="A136" s="20">
        <v>132</v>
      </c>
      <c r="B136" s="20"/>
      <c r="C136" s="21" t="s">
        <v>112</v>
      </c>
      <c r="D136" s="21" t="s">
        <v>188</v>
      </c>
      <c r="E136" s="22" t="s">
        <v>109</v>
      </c>
      <c r="F136" s="20">
        <v>1</v>
      </c>
      <c r="G136" s="23">
        <v>360</v>
      </c>
      <c r="H136" s="24">
        <v>38687</v>
      </c>
      <c r="I136" s="23">
        <v>360</v>
      </c>
      <c r="J136" s="27">
        <v>0</v>
      </c>
      <c r="K136" s="28">
        <v>20</v>
      </c>
      <c r="L136" s="29"/>
    </row>
    <row r="137" spans="1:12" s="4" customFormat="1" ht="30.95" customHeight="1">
      <c r="A137" s="20">
        <v>133</v>
      </c>
      <c r="B137" s="20"/>
      <c r="C137" s="21" t="s">
        <v>110</v>
      </c>
      <c r="D137" s="21" t="s">
        <v>189</v>
      </c>
      <c r="E137" s="22" t="s">
        <v>109</v>
      </c>
      <c r="F137" s="20">
        <v>1</v>
      </c>
      <c r="G137" s="23">
        <v>180</v>
      </c>
      <c r="H137" s="24">
        <v>38687</v>
      </c>
      <c r="I137" s="23">
        <v>180</v>
      </c>
      <c r="J137" s="27">
        <v>0</v>
      </c>
      <c r="K137" s="28">
        <v>0</v>
      </c>
      <c r="L137" s="29"/>
    </row>
    <row r="138" spans="1:12" s="4" customFormat="1" ht="24" customHeight="1">
      <c r="A138" s="20">
        <v>134</v>
      </c>
      <c r="B138" s="20"/>
      <c r="C138" s="21" t="s">
        <v>190</v>
      </c>
      <c r="D138" s="21" t="s">
        <v>191</v>
      </c>
      <c r="E138" s="22" t="s">
        <v>109</v>
      </c>
      <c r="F138" s="20">
        <v>1</v>
      </c>
      <c r="G138" s="23">
        <v>350</v>
      </c>
      <c r="H138" s="24">
        <v>39052</v>
      </c>
      <c r="I138" s="23">
        <v>350</v>
      </c>
      <c r="J138" s="27">
        <v>0</v>
      </c>
      <c r="K138" s="28">
        <v>10</v>
      </c>
      <c r="L138" s="29"/>
    </row>
    <row r="139" spans="1:12" s="4" customFormat="1" ht="24" customHeight="1">
      <c r="A139" s="20">
        <v>135</v>
      </c>
      <c r="B139" s="20"/>
      <c r="C139" s="21" t="s">
        <v>192</v>
      </c>
      <c r="D139" s="21" t="s">
        <v>108</v>
      </c>
      <c r="E139" s="22" t="s">
        <v>109</v>
      </c>
      <c r="F139" s="20">
        <v>1</v>
      </c>
      <c r="G139" s="23">
        <v>360</v>
      </c>
      <c r="H139" s="24">
        <v>38687</v>
      </c>
      <c r="I139" s="23">
        <v>360</v>
      </c>
      <c r="J139" s="27">
        <v>0</v>
      </c>
      <c r="K139" s="28">
        <v>10</v>
      </c>
      <c r="L139" s="29"/>
    </row>
    <row r="140" spans="1:12" s="4" customFormat="1" ht="24" customHeight="1">
      <c r="A140" s="20">
        <v>136</v>
      </c>
      <c r="B140" s="20"/>
      <c r="C140" s="21" t="s">
        <v>185</v>
      </c>
      <c r="D140" s="21"/>
      <c r="E140" s="22" t="s">
        <v>109</v>
      </c>
      <c r="F140" s="20">
        <v>1</v>
      </c>
      <c r="G140" s="23">
        <v>3910</v>
      </c>
      <c r="H140" s="24">
        <v>38595</v>
      </c>
      <c r="I140" s="23">
        <v>3910</v>
      </c>
      <c r="J140" s="27">
        <v>0</v>
      </c>
      <c r="K140" s="28">
        <v>10</v>
      </c>
      <c r="L140" s="29"/>
    </row>
    <row r="141" spans="1:12" s="4" customFormat="1" ht="24" customHeight="1">
      <c r="A141" s="20">
        <v>137</v>
      </c>
      <c r="B141" s="20"/>
      <c r="C141" s="21" t="s">
        <v>185</v>
      </c>
      <c r="D141" s="21"/>
      <c r="E141" s="22" t="s">
        <v>109</v>
      </c>
      <c r="F141" s="20">
        <v>1</v>
      </c>
      <c r="G141" s="23">
        <v>3910</v>
      </c>
      <c r="H141" s="24">
        <v>38595</v>
      </c>
      <c r="I141" s="23">
        <v>3910</v>
      </c>
      <c r="J141" s="27">
        <v>0</v>
      </c>
      <c r="K141" s="28">
        <v>10</v>
      </c>
      <c r="L141" s="29"/>
    </row>
    <row r="142" spans="1:12" s="4" customFormat="1" ht="24" customHeight="1">
      <c r="A142" s="20">
        <v>138</v>
      </c>
      <c r="B142" s="20"/>
      <c r="C142" s="21" t="s">
        <v>119</v>
      </c>
      <c r="D142" s="21" t="s">
        <v>161</v>
      </c>
      <c r="E142" s="22" t="s">
        <v>109</v>
      </c>
      <c r="F142" s="20">
        <v>1</v>
      </c>
      <c r="G142" s="23">
        <v>100</v>
      </c>
      <c r="H142" s="24">
        <v>38687</v>
      </c>
      <c r="I142" s="23">
        <v>100</v>
      </c>
      <c r="J142" s="27">
        <v>0</v>
      </c>
      <c r="K142" s="28">
        <v>0</v>
      </c>
      <c r="L142" s="29"/>
    </row>
    <row r="143" spans="1:12" s="4" customFormat="1" ht="24" customHeight="1">
      <c r="A143" s="20">
        <v>139</v>
      </c>
      <c r="B143" s="20"/>
      <c r="C143" s="21" t="s">
        <v>193</v>
      </c>
      <c r="D143" s="21" t="s">
        <v>108</v>
      </c>
      <c r="E143" s="22" t="s">
        <v>118</v>
      </c>
      <c r="F143" s="20">
        <v>1</v>
      </c>
      <c r="G143" s="23">
        <v>470</v>
      </c>
      <c r="H143" s="24">
        <v>43456</v>
      </c>
      <c r="I143" s="23">
        <v>470</v>
      </c>
      <c r="J143" s="27">
        <v>0</v>
      </c>
      <c r="K143" s="28">
        <v>5</v>
      </c>
      <c r="L143" s="29"/>
    </row>
    <row r="144" spans="1:12" s="4" customFormat="1" ht="24" customHeight="1">
      <c r="A144" s="20">
        <v>140</v>
      </c>
      <c r="B144" s="20"/>
      <c r="C144" s="21" t="s">
        <v>194</v>
      </c>
      <c r="D144" s="21" t="s">
        <v>108</v>
      </c>
      <c r="E144" s="22" t="s">
        <v>118</v>
      </c>
      <c r="F144" s="20">
        <v>1</v>
      </c>
      <c r="G144" s="23">
        <v>1120</v>
      </c>
      <c r="H144" s="24">
        <v>39969</v>
      </c>
      <c r="I144" s="23">
        <v>1120</v>
      </c>
      <c r="J144" s="27">
        <v>0</v>
      </c>
      <c r="K144" s="28">
        <v>15</v>
      </c>
      <c r="L144" s="29"/>
    </row>
    <row r="145" spans="1:12" s="4" customFormat="1" ht="24" customHeight="1">
      <c r="A145" s="20">
        <v>141</v>
      </c>
      <c r="B145" s="20"/>
      <c r="C145" s="21" t="s">
        <v>164</v>
      </c>
      <c r="D145" s="21" t="s">
        <v>195</v>
      </c>
      <c r="E145" s="22" t="s">
        <v>109</v>
      </c>
      <c r="F145" s="20">
        <v>1</v>
      </c>
      <c r="G145" s="23">
        <v>5600</v>
      </c>
      <c r="H145" s="24">
        <v>39052</v>
      </c>
      <c r="I145" s="23">
        <v>5600</v>
      </c>
      <c r="J145" s="27">
        <v>0</v>
      </c>
      <c r="K145" s="28">
        <v>10</v>
      </c>
      <c r="L145" s="29"/>
    </row>
    <row r="146" spans="1:12" s="4" customFormat="1" ht="24" customHeight="1">
      <c r="A146" s="20">
        <v>142</v>
      </c>
      <c r="B146" s="20"/>
      <c r="C146" s="21" t="s">
        <v>196</v>
      </c>
      <c r="D146" s="21">
        <v>9500</v>
      </c>
      <c r="E146" s="22" t="s">
        <v>118</v>
      </c>
      <c r="F146" s="20">
        <v>1</v>
      </c>
      <c r="G146" s="23">
        <v>4250</v>
      </c>
      <c r="H146" s="24">
        <v>42610</v>
      </c>
      <c r="I146" s="23">
        <v>4250</v>
      </c>
      <c r="J146" s="27">
        <v>0</v>
      </c>
      <c r="K146" s="28">
        <v>10</v>
      </c>
      <c r="L146" s="29"/>
    </row>
    <row r="147" spans="1:12" s="4" customFormat="1" ht="24" customHeight="1">
      <c r="A147" s="20">
        <v>143</v>
      </c>
      <c r="B147" s="20"/>
      <c r="C147" s="21" t="s">
        <v>112</v>
      </c>
      <c r="D147" s="21" t="s">
        <v>159</v>
      </c>
      <c r="E147" s="22" t="s">
        <v>109</v>
      </c>
      <c r="F147" s="20">
        <v>1</v>
      </c>
      <c r="G147" s="23">
        <v>600</v>
      </c>
      <c r="H147" s="24">
        <v>38595</v>
      </c>
      <c r="I147" s="23">
        <v>600</v>
      </c>
      <c r="J147" s="27">
        <v>0</v>
      </c>
      <c r="K147" s="28">
        <v>20</v>
      </c>
      <c r="L147" s="29"/>
    </row>
    <row r="148" spans="1:12" s="4" customFormat="1" ht="24" customHeight="1">
      <c r="A148" s="20">
        <v>144</v>
      </c>
      <c r="B148" s="20"/>
      <c r="C148" s="21" t="s">
        <v>119</v>
      </c>
      <c r="D148" s="21" t="s">
        <v>147</v>
      </c>
      <c r="E148" s="22" t="s">
        <v>109</v>
      </c>
      <c r="F148" s="20">
        <v>1</v>
      </c>
      <c r="G148" s="23">
        <v>100</v>
      </c>
      <c r="H148" s="24">
        <v>38687</v>
      </c>
      <c r="I148" s="23">
        <v>100</v>
      </c>
      <c r="J148" s="27">
        <v>0</v>
      </c>
      <c r="K148" s="28">
        <v>0</v>
      </c>
      <c r="L148" s="29"/>
    </row>
    <row r="149" spans="1:12" s="4" customFormat="1" ht="24" customHeight="1">
      <c r="A149" s="20">
        <v>145</v>
      </c>
      <c r="B149" s="20"/>
      <c r="C149" s="21" t="s">
        <v>119</v>
      </c>
      <c r="D149" s="21" t="s">
        <v>147</v>
      </c>
      <c r="E149" s="22" t="s">
        <v>109</v>
      </c>
      <c r="F149" s="20">
        <v>1</v>
      </c>
      <c r="G149" s="23">
        <v>100</v>
      </c>
      <c r="H149" s="24">
        <v>38687</v>
      </c>
      <c r="I149" s="23">
        <v>100</v>
      </c>
      <c r="J149" s="27">
        <v>0</v>
      </c>
      <c r="K149" s="28">
        <v>0</v>
      </c>
      <c r="L149" s="29"/>
    </row>
    <row r="150" spans="1:12" s="4" customFormat="1" ht="24" customHeight="1">
      <c r="A150" s="20">
        <v>146</v>
      </c>
      <c r="B150" s="20"/>
      <c r="C150" s="21" t="s">
        <v>112</v>
      </c>
      <c r="D150" s="21" t="s">
        <v>116</v>
      </c>
      <c r="E150" s="22" t="s">
        <v>109</v>
      </c>
      <c r="F150" s="20">
        <v>1</v>
      </c>
      <c r="G150" s="23">
        <v>360</v>
      </c>
      <c r="H150" s="24">
        <v>38687</v>
      </c>
      <c r="I150" s="23">
        <v>360</v>
      </c>
      <c r="J150" s="27">
        <v>0</v>
      </c>
      <c r="K150" s="28">
        <v>20</v>
      </c>
      <c r="L150" s="29"/>
    </row>
    <row r="151" spans="1:12" s="4" customFormat="1" ht="23.1" customHeight="1">
      <c r="A151" s="20">
        <v>147</v>
      </c>
      <c r="B151" s="20"/>
      <c r="C151" s="21" t="s">
        <v>112</v>
      </c>
      <c r="D151" s="21" t="s">
        <v>197</v>
      </c>
      <c r="E151" s="22" t="s">
        <v>109</v>
      </c>
      <c r="F151" s="20">
        <v>1</v>
      </c>
      <c r="G151" s="23">
        <v>360</v>
      </c>
      <c r="H151" s="24">
        <v>38687</v>
      </c>
      <c r="I151" s="23">
        <v>360</v>
      </c>
      <c r="J151" s="27">
        <v>0</v>
      </c>
      <c r="K151" s="28">
        <v>20</v>
      </c>
      <c r="L151" s="29"/>
    </row>
    <row r="152" spans="1:12" s="4" customFormat="1" ht="24" customHeight="1">
      <c r="A152" s="20">
        <v>148</v>
      </c>
      <c r="B152" s="20"/>
      <c r="C152" s="21" t="s">
        <v>164</v>
      </c>
      <c r="D152" s="21" t="s">
        <v>198</v>
      </c>
      <c r="E152" s="22" t="s">
        <v>109</v>
      </c>
      <c r="F152" s="20">
        <v>1</v>
      </c>
      <c r="G152" s="23">
        <v>1359</v>
      </c>
      <c r="H152" s="24">
        <v>38777</v>
      </c>
      <c r="I152" s="23">
        <v>1359</v>
      </c>
      <c r="J152" s="27">
        <v>0</v>
      </c>
      <c r="K152" s="28">
        <v>10</v>
      </c>
      <c r="L152" s="29"/>
    </row>
    <row r="153" spans="1:12" s="4" customFormat="1" ht="24" customHeight="1">
      <c r="A153" s="20">
        <v>149</v>
      </c>
      <c r="B153" s="20"/>
      <c r="C153" s="21" t="s">
        <v>192</v>
      </c>
      <c r="D153" s="21" t="s">
        <v>108</v>
      </c>
      <c r="E153" s="22" t="s">
        <v>109</v>
      </c>
      <c r="F153" s="20">
        <v>1</v>
      </c>
      <c r="G153" s="23">
        <v>360</v>
      </c>
      <c r="H153" s="24">
        <v>38687</v>
      </c>
      <c r="I153" s="23">
        <v>360</v>
      </c>
      <c r="J153" s="27">
        <v>0</v>
      </c>
      <c r="K153" s="28">
        <v>10</v>
      </c>
      <c r="L153" s="29"/>
    </row>
    <row r="154" spans="1:12" s="4" customFormat="1" ht="24" customHeight="1">
      <c r="A154" s="20">
        <v>150</v>
      </c>
      <c r="B154" s="20"/>
      <c r="C154" s="21" t="s">
        <v>192</v>
      </c>
      <c r="D154" s="21"/>
      <c r="E154" s="22" t="s">
        <v>109</v>
      </c>
      <c r="F154" s="20">
        <v>1</v>
      </c>
      <c r="G154" s="23">
        <v>450</v>
      </c>
      <c r="H154" s="24">
        <v>38961</v>
      </c>
      <c r="I154" s="23">
        <v>450</v>
      </c>
      <c r="J154" s="27">
        <v>0</v>
      </c>
      <c r="K154" s="28">
        <v>10</v>
      </c>
      <c r="L154" s="31"/>
    </row>
    <row r="155" spans="1:12" s="4" customFormat="1" ht="24" customHeight="1">
      <c r="A155" s="20">
        <v>151</v>
      </c>
      <c r="B155" s="20"/>
      <c r="C155" s="21" t="s">
        <v>112</v>
      </c>
      <c r="D155" s="21" t="s">
        <v>199</v>
      </c>
      <c r="E155" s="22" t="s">
        <v>109</v>
      </c>
      <c r="F155" s="20">
        <v>1</v>
      </c>
      <c r="G155" s="23">
        <v>600</v>
      </c>
      <c r="H155" s="24">
        <v>38595</v>
      </c>
      <c r="I155" s="23">
        <v>600</v>
      </c>
      <c r="J155" s="27">
        <v>0</v>
      </c>
      <c r="K155" s="28">
        <v>20</v>
      </c>
      <c r="L155" s="29"/>
    </row>
    <row r="156" spans="1:12" s="4" customFormat="1" ht="24" customHeight="1">
      <c r="A156" s="20">
        <v>152</v>
      </c>
      <c r="B156" s="20"/>
      <c r="C156" s="21" t="s">
        <v>110</v>
      </c>
      <c r="D156" s="21" t="s">
        <v>161</v>
      </c>
      <c r="E156" s="22" t="s">
        <v>109</v>
      </c>
      <c r="F156" s="20">
        <v>1</v>
      </c>
      <c r="G156" s="23">
        <v>180</v>
      </c>
      <c r="H156" s="24">
        <v>38687</v>
      </c>
      <c r="I156" s="23">
        <v>180</v>
      </c>
      <c r="J156" s="27">
        <v>0</v>
      </c>
      <c r="K156" s="28">
        <v>0</v>
      </c>
      <c r="L156" s="29"/>
    </row>
    <row r="157" spans="1:12" s="4" customFormat="1" ht="24" customHeight="1">
      <c r="A157" s="20">
        <v>153</v>
      </c>
      <c r="B157" s="20"/>
      <c r="C157" s="21" t="s">
        <v>110</v>
      </c>
      <c r="D157" s="21" t="s">
        <v>161</v>
      </c>
      <c r="E157" s="22" t="s">
        <v>109</v>
      </c>
      <c r="F157" s="20">
        <v>1</v>
      </c>
      <c r="G157" s="23">
        <v>180</v>
      </c>
      <c r="H157" s="24">
        <v>38687</v>
      </c>
      <c r="I157" s="23">
        <v>180</v>
      </c>
      <c r="J157" s="27">
        <v>0</v>
      </c>
      <c r="K157" s="28">
        <v>0</v>
      </c>
      <c r="L157" s="29"/>
    </row>
    <row r="158" spans="1:12" s="4" customFormat="1" ht="24" customHeight="1">
      <c r="A158" s="20">
        <v>154</v>
      </c>
      <c r="B158" s="20"/>
      <c r="C158" s="21" t="s">
        <v>110</v>
      </c>
      <c r="D158" s="21" t="s">
        <v>161</v>
      </c>
      <c r="E158" s="22" t="s">
        <v>109</v>
      </c>
      <c r="F158" s="20">
        <v>1</v>
      </c>
      <c r="G158" s="23">
        <v>180</v>
      </c>
      <c r="H158" s="24">
        <v>38687</v>
      </c>
      <c r="I158" s="23">
        <v>180</v>
      </c>
      <c r="J158" s="27">
        <v>0</v>
      </c>
      <c r="K158" s="28">
        <v>0</v>
      </c>
      <c r="L158" s="29"/>
    </row>
    <row r="159" spans="1:12" s="4" customFormat="1" ht="24" customHeight="1">
      <c r="A159" s="20">
        <v>155</v>
      </c>
      <c r="B159" s="20"/>
      <c r="C159" s="21" t="s">
        <v>185</v>
      </c>
      <c r="D159" s="21"/>
      <c r="E159" s="22" t="s">
        <v>109</v>
      </c>
      <c r="F159" s="20">
        <v>1</v>
      </c>
      <c r="G159" s="23">
        <v>3910</v>
      </c>
      <c r="H159" s="24">
        <v>38595</v>
      </c>
      <c r="I159" s="23">
        <v>3910</v>
      </c>
      <c r="J159" s="27">
        <v>0</v>
      </c>
      <c r="K159" s="28">
        <v>10</v>
      </c>
      <c r="L159" s="29"/>
    </row>
    <row r="160" spans="1:12" s="4" customFormat="1" ht="24" customHeight="1">
      <c r="A160" s="20">
        <v>156</v>
      </c>
      <c r="B160" s="20"/>
      <c r="C160" s="21" t="s">
        <v>200</v>
      </c>
      <c r="D160" s="21" t="s">
        <v>201</v>
      </c>
      <c r="E160" s="22" t="s">
        <v>109</v>
      </c>
      <c r="F160" s="20">
        <v>1</v>
      </c>
      <c r="G160" s="23">
        <v>673.33</v>
      </c>
      <c r="H160" s="24">
        <v>42142</v>
      </c>
      <c r="I160" s="23">
        <v>673.33</v>
      </c>
      <c r="J160" s="27">
        <v>0</v>
      </c>
      <c r="K160" s="28">
        <v>5</v>
      </c>
      <c r="L160" s="29"/>
    </row>
    <row r="161" spans="1:12" s="4" customFormat="1" ht="24" customHeight="1">
      <c r="A161" s="20">
        <v>157</v>
      </c>
      <c r="B161" s="20"/>
      <c r="C161" s="21" t="s">
        <v>200</v>
      </c>
      <c r="D161" s="21" t="s">
        <v>201</v>
      </c>
      <c r="E161" s="22" t="s">
        <v>109</v>
      </c>
      <c r="F161" s="20">
        <v>1</v>
      </c>
      <c r="G161" s="23">
        <v>673.33</v>
      </c>
      <c r="H161" s="24">
        <v>42142</v>
      </c>
      <c r="I161" s="23">
        <v>673.33</v>
      </c>
      <c r="J161" s="27">
        <v>0</v>
      </c>
      <c r="K161" s="28">
        <v>5</v>
      </c>
      <c r="L161" s="29"/>
    </row>
    <row r="162" spans="1:12" s="4" customFormat="1" ht="24" customHeight="1">
      <c r="A162" s="20">
        <v>158</v>
      </c>
      <c r="B162" s="20"/>
      <c r="C162" s="21" t="s">
        <v>202</v>
      </c>
      <c r="D162" s="21" t="s">
        <v>203</v>
      </c>
      <c r="E162" s="22" t="s">
        <v>204</v>
      </c>
      <c r="F162" s="20">
        <v>1</v>
      </c>
      <c r="G162" s="23">
        <v>2300</v>
      </c>
      <c r="H162" s="24">
        <v>41092</v>
      </c>
      <c r="I162" s="23">
        <v>2300</v>
      </c>
      <c r="J162" s="27">
        <v>0</v>
      </c>
      <c r="K162" s="28">
        <v>5</v>
      </c>
      <c r="L162" s="29"/>
    </row>
    <row r="163" spans="1:12" s="4" customFormat="1" ht="24" customHeight="1">
      <c r="A163" s="20">
        <v>159</v>
      </c>
      <c r="B163" s="20"/>
      <c r="C163" s="21" t="s">
        <v>205</v>
      </c>
      <c r="D163" s="21" t="s">
        <v>108</v>
      </c>
      <c r="E163" s="22" t="s">
        <v>118</v>
      </c>
      <c r="F163" s="20">
        <v>1</v>
      </c>
      <c r="G163" s="23">
        <v>6700</v>
      </c>
      <c r="H163" s="24">
        <v>40143</v>
      </c>
      <c r="I163" s="23">
        <v>6700</v>
      </c>
      <c r="J163" s="27">
        <v>0</v>
      </c>
      <c r="K163" s="28">
        <v>20</v>
      </c>
      <c r="L163" s="29"/>
    </row>
    <row r="164" spans="1:12" s="4" customFormat="1" ht="24" customHeight="1">
      <c r="A164" s="20">
        <v>160</v>
      </c>
      <c r="B164" s="20"/>
      <c r="C164" s="21" t="s">
        <v>143</v>
      </c>
      <c r="D164" s="21" t="s">
        <v>108</v>
      </c>
      <c r="E164" s="22" t="s">
        <v>109</v>
      </c>
      <c r="F164" s="20">
        <v>1</v>
      </c>
      <c r="G164" s="23">
        <v>3595</v>
      </c>
      <c r="H164" s="24">
        <v>38623</v>
      </c>
      <c r="I164" s="23">
        <v>3595</v>
      </c>
      <c r="J164" s="27">
        <v>0</v>
      </c>
      <c r="K164" s="28">
        <v>10</v>
      </c>
      <c r="L164" s="29"/>
    </row>
    <row r="165" spans="1:12" s="4" customFormat="1" ht="24" customHeight="1">
      <c r="A165" s="20">
        <v>161</v>
      </c>
      <c r="B165" s="20"/>
      <c r="C165" s="21" t="s">
        <v>164</v>
      </c>
      <c r="D165" s="21">
        <v>1020</v>
      </c>
      <c r="E165" s="22" t="s">
        <v>109</v>
      </c>
      <c r="F165" s="20">
        <v>1</v>
      </c>
      <c r="G165" s="23">
        <v>1359</v>
      </c>
      <c r="H165" s="24">
        <v>38777</v>
      </c>
      <c r="I165" s="23">
        <v>1359</v>
      </c>
      <c r="J165" s="27">
        <v>0</v>
      </c>
      <c r="K165" s="28">
        <v>10</v>
      </c>
      <c r="L165" s="29"/>
    </row>
    <row r="166" spans="1:12" s="4" customFormat="1" ht="24" customHeight="1">
      <c r="A166" s="20">
        <v>162</v>
      </c>
      <c r="B166" s="20"/>
      <c r="C166" s="21" t="s">
        <v>206</v>
      </c>
      <c r="D166" s="21" t="s">
        <v>207</v>
      </c>
      <c r="E166" s="22" t="s">
        <v>208</v>
      </c>
      <c r="F166" s="20">
        <v>1</v>
      </c>
      <c r="G166" s="23">
        <v>6300</v>
      </c>
      <c r="H166" s="24">
        <v>38414</v>
      </c>
      <c r="I166" s="23">
        <v>6300</v>
      </c>
      <c r="J166" s="27">
        <v>0</v>
      </c>
      <c r="K166" s="28">
        <v>10</v>
      </c>
      <c r="L166" s="29"/>
    </row>
    <row r="167" spans="1:12" s="4" customFormat="1" ht="24" customHeight="1">
      <c r="A167" s="20">
        <v>163</v>
      </c>
      <c r="B167" s="20"/>
      <c r="C167" s="21" t="s">
        <v>202</v>
      </c>
      <c r="D167" s="21" t="s">
        <v>209</v>
      </c>
      <c r="E167" s="22" t="s">
        <v>118</v>
      </c>
      <c r="F167" s="20">
        <v>1</v>
      </c>
      <c r="G167" s="23">
        <v>1033</v>
      </c>
      <c r="H167" s="24">
        <v>42684</v>
      </c>
      <c r="I167" s="23">
        <v>1033</v>
      </c>
      <c r="J167" s="27">
        <v>0</v>
      </c>
      <c r="K167" s="28">
        <v>5</v>
      </c>
      <c r="L167" s="29"/>
    </row>
    <row r="168" spans="1:12" s="4" customFormat="1" ht="24" customHeight="1">
      <c r="A168" s="20">
        <v>164</v>
      </c>
      <c r="B168" s="20"/>
      <c r="C168" s="21" t="s">
        <v>202</v>
      </c>
      <c r="D168" s="21" t="s">
        <v>209</v>
      </c>
      <c r="E168" s="22" t="s">
        <v>118</v>
      </c>
      <c r="F168" s="20">
        <v>1</v>
      </c>
      <c r="G168" s="23">
        <v>1033</v>
      </c>
      <c r="H168" s="24">
        <v>42684</v>
      </c>
      <c r="I168" s="23">
        <v>1033</v>
      </c>
      <c r="J168" s="27">
        <v>0</v>
      </c>
      <c r="K168" s="28">
        <v>5</v>
      </c>
      <c r="L168" s="29"/>
    </row>
    <row r="169" spans="1:12" s="4" customFormat="1" ht="24" customHeight="1">
      <c r="A169" s="20">
        <v>165</v>
      </c>
      <c r="B169" s="20"/>
      <c r="C169" s="21" t="s">
        <v>202</v>
      </c>
      <c r="D169" s="21" t="s">
        <v>209</v>
      </c>
      <c r="E169" s="22" t="s">
        <v>118</v>
      </c>
      <c r="F169" s="20">
        <v>1</v>
      </c>
      <c r="G169" s="23">
        <v>1033</v>
      </c>
      <c r="H169" s="24">
        <v>42684</v>
      </c>
      <c r="I169" s="23">
        <v>1033</v>
      </c>
      <c r="J169" s="27">
        <v>0</v>
      </c>
      <c r="K169" s="28">
        <v>5</v>
      </c>
      <c r="L169" s="29"/>
    </row>
    <row r="170" spans="1:12" s="4" customFormat="1" ht="24" customHeight="1">
      <c r="A170" s="20">
        <v>166</v>
      </c>
      <c r="B170" s="20"/>
      <c r="C170" s="21" t="s">
        <v>202</v>
      </c>
      <c r="D170" s="21" t="s">
        <v>209</v>
      </c>
      <c r="E170" s="22" t="s">
        <v>118</v>
      </c>
      <c r="F170" s="20">
        <v>1</v>
      </c>
      <c r="G170" s="23">
        <v>1600</v>
      </c>
      <c r="H170" s="24">
        <v>43098</v>
      </c>
      <c r="I170" s="23">
        <v>1600</v>
      </c>
      <c r="J170" s="27">
        <v>0</v>
      </c>
      <c r="K170" s="28">
        <v>5</v>
      </c>
      <c r="L170" s="29"/>
    </row>
    <row r="171" spans="1:12" s="4" customFormat="1" ht="24" customHeight="1">
      <c r="A171" s="20">
        <v>167</v>
      </c>
      <c r="B171" s="20"/>
      <c r="C171" s="21" t="s">
        <v>210</v>
      </c>
      <c r="D171" s="21"/>
      <c r="E171" s="22" t="s">
        <v>118</v>
      </c>
      <c r="F171" s="20">
        <v>1</v>
      </c>
      <c r="G171" s="23">
        <v>11000</v>
      </c>
      <c r="H171" s="24">
        <v>40695</v>
      </c>
      <c r="I171" s="23">
        <v>11000</v>
      </c>
      <c r="J171" s="27">
        <v>0</v>
      </c>
      <c r="K171" s="28">
        <v>30</v>
      </c>
      <c r="L171" s="29"/>
    </row>
    <row r="172" spans="1:12" s="4" customFormat="1" ht="24" customHeight="1">
      <c r="A172" s="20">
        <v>168</v>
      </c>
      <c r="B172" s="20"/>
      <c r="C172" s="21" t="s">
        <v>164</v>
      </c>
      <c r="D172" s="21" t="s">
        <v>211</v>
      </c>
      <c r="E172" s="22" t="s">
        <v>166</v>
      </c>
      <c r="F172" s="20">
        <v>1</v>
      </c>
      <c r="G172" s="23">
        <v>3650</v>
      </c>
      <c r="H172" s="24">
        <v>40269</v>
      </c>
      <c r="I172" s="23">
        <v>3650</v>
      </c>
      <c r="J172" s="27">
        <v>0</v>
      </c>
      <c r="K172" s="28">
        <v>10</v>
      </c>
      <c r="L172" s="29"/>
    </row>
    <row r="173" spans="1:12" s="4" customFormat="1" ht="24" customHeight="1">
      <c r="A173" s="20">
        <v>169</v>
      </c>
      <c r="B173" s="20"/>
      <c r="C173" s="21" t="s">
        <v>200</v>
      </c>
      <c r="D173" s="21" t="s">
        <v>201</v>
      </c>
      <c r="E173" s="22" t="s">
        <v>118</v>
      </c>
      <c r="F173" s="20">
        <v>1</v>
      </c>
      <c r="G173" s="23">
        <v>673.34</v>
      </c>
      <c r="H173" s="24">
        <v>42142</v>
      </c>
      <c r="I173" s="23">
        <v>673.34</v>
      </c>
      <c r="J173" s="27">
        <v>0</v>
      </c>
      <c r="K173" s="28">
        <v>5</v>
      </c>
      <c r="L173" s="29"/>
    </row>
    <row r="174" spans="1:12" s="4" customFormat="1" ht="24" customHeight="1">
      <c r="A174" s="20">
        <v>170</v>
      </c>
      <c r="B174" s="20"/>
      <c r="C174" s="21" t="s">
        <v>164</v>
      </c>
      <c r="D174" s="21" t="s">
        <v>212</v>
      </c>
      <c r="E174" s="22" t="s">
        <v>109</v>
      </c>
      <c r="F174" s="20">
        <v>1</v>
      </c>
      <c r="G174" s="23">
        <v>1630</v>
      </c>
      <c r="H174" s="24">
        <v>39052</v>
      </c>
      <c r="I174" s="23">
        <v>1630</v>
      </c>
      <c r="J174" s="27">
        <v>0</v>
      </c>
      <c r="K174" s="28">
        <v>10</v>
      </c>
      <c r="L174" s="29"/>
    </row>
    <row r="175" spans="1:12" s="4" customFormat="1" ht="24" customHeight="1">
      <c r="A175" s="20">
        <v>171</v>
      </c>
      <c r="B175" s="20"/>
      <c r="C175" s="21" t="s">
        <v>164</v>
      </c>
      <c r="D175" s="21" t="s">
        <v>213</v>
      </c>
      <c r="E175" s="22" t="s">
        <v>109</v>
      </c>
      <c r="F175" s="20">
        <v>1</v>
      </c>
      <c r="G175" s="23">
        <v>1359</v>
      </c>
      <c r="H175" s="24">
        <v>38777</v>
      </c>
      <c r="I175" s="23">
        <v>1359</v>
      </c>
      <c r="J175" s="27">
        <v>0</v>
      </c>
      <c r="K175" s="28">
        <v>10</v>
      </c>
      <c r="L175" s="29"/>
    </row>
    <row r="176" spans="1:12" s="4" customFormat="1" ht="24" customHeight="1">
      <c r="A176" s="20">
        <v>172</v>
      </c>
      <c r="B176" s="20"/>
      <c r="C176" s="21" t="s">
        <v>164</v>
      </c>
      <c r="D176" s="21" t="s">
        <v>214</v>
      </c>
      <c r="E176" s="22" t="s">
        <v>109</v>
      </c>
      <c r="F176" s="20">
        <v>1</v>
      </c>
      <c r="G176" s="23">
        <v>1550</v>
      </c>
      <c r="H176" s="24">
        <v>38808</v>
      </c>
      <c r="I176" s="23">
        <v>1550</v>
      </c>
      <c r="J176" s="27">
        <v>0</v>
      </c>
      <c r="K176" s="28">
        <v>10</v>
      </c>
      <c r="L176" s="29"/>
    </row>
    <row r="177" spans="1:12" s="4" customFormat="1" ht="24" customHeight="1">
      <c r="A177" s="20">
        <v>173</v>
      </c>
      <c r="B177" s="20"/>
      <c r="C177" s="21" t="s">
        <v>164</v>
      </c>
      <c r="D177" s="21" t="s">
        <v>215</v>
      </c>
      <c r="E177" s="22" t="s">
        <v>118</v>
      </c>
      <c r="F177" s="20">
        <v>1</v>
      </c>
      <c r="G177" s="23">
        <v>2600</v>
      </c>
      <c r="H177" s="24">
        <v>41053</v>
      </c>
      <c r="I177" s="23">
        <v>2600</v>
      </c>
      <c r="J177" s="27">
        <v>0</v>
      </c>
      <c r="K177" s="28">
        <v>10</v>
      </c>
      <c r="L177" s="29"/>
    </row>
    <row r="178" spans="1:12" s="4" customFormat="1" ht="24" customHeight="1">
      <c r="A178" s="20">
        <v>174</v>
      </c>
      <c r="B178" s="20"/>
      <c r="C178" s="21" t="s">
        <v>164</v>
      </c>
      <c r="D178" s="21" t="s">
        <v>216</v>
      </c>
      <c r="E178" s="22" t="s">
        <v>109</v>
      </c>
      <c r="F178" s="20">
        <v>1</v>
      </c>
      <c r="G178" s="23">
        <v>1359</v>
      </c>
      <c r="H178" s="24">
        <v>38777</v>
      </c>
      <c r="I178" s="23">
        <v>1359</v>
      </c>
      <c r="J178" s="27">
        <v>0</v>
      </c>
      <c r="K178" s="28">
        <v>10</v>
      </c>
      <c r="L178" s="29"/>
    </row>
    <row r="179" spans="1:12" s="4" customFormat="1" ht="24" customHeight="1">
      <c r="A179" s="20">
        <v>175</v>
      </c>
      <c r="B179" s="20"/>
      <c r="C179" s="21" t="s">
        <v>217</v>
      </c>
      <c r="D179" s="21" t="s">
        <v>108</v>
      </c>
      <c r="E179" s="22" t="s">
        <v>109</v>
      </c>
      <c r="F179" s="20">
        <v>1</v>
      </c>
      <c r="G179" s="23">
        <v>1359</v>
      </c>
      <c r="H179" s="24">
        <v>38777</v>
      </c>
      <c r="I179" s="23">
        <v>1359</v>
      </c>
      <c r="J179" s="27">
        <v>0</v>
      </c>
      <c r="K179" s="28">
        <v>10</v>
      </c>
      <c r="L179" s="29"/>
    </row>
    <row r="180" spans="1:12" s="4" customFormat="1" ht="24" customHeight="1">
      <c r="A180" s="20">
        <v>176</v>
      </c>
      <c r="B180" s="20"/>
      <c r="C180" s="21" t="s">
        <v>164</v>
      </c>
      <c r="D180" s="21" t="s">
        <v>215</v>
      </c>
      <c r="E180" s="22" t="s">
        <v>109</v>
      </c>
      <c r="F180" s="20">
        <v>1</v>
      </c>
      <c r="G180" s="23">
        <v>1359</v>
      </c>
      <c r="H180" s="24">
        <v>38777</v>
      </c>
      <c r="I180" s="23">
        <v>1359</v>
      </c>
      <c r="J180" s="27">
        <v>0</v>
      </c>
      <c r="K180" s="28">
        <v>10</v>
      </c>
      <c r="L180" s="29"/>
    </row>
    <row r="181" spans="1:12" s="4" customFormat="1" ht="24" customHeight="1">
      <c r="A181" s="20">
        <v>177</v>
      </c>
      <c r="B181" s="20"/>
      <c r="C181" s="21" t="s">
        <v>164</v>
      </c>
      <c r="D181" s="21" t="s">
        <v>218</v>
      </c>
      <c r="E181" s="22" t="s">
        <v>109</v>
      </c>
      <c r="F181" s="20">
        <v>1</v>
      </c>
      <c r="G181" s="23">
        <v>4600</v>
      </c>
      <c r="H181" s="24">
        <v>39477</v>
      </c>
      <c r="I181" s="23">
        <v>4600</v>
      </c>
      <c r="J181" s="27">
        <v>0</v>
      </c>
      <c r="K181" s="28">
        <v>10</v>
      </c>
      <c r="L181" s="29"/>
    </row>
    <row r="182" spans="1:12" s="4" customFormat="1" ht="24" customHeight="1">
      <c r="A182" s="20">
        <v>178</v>
      </c>
      <c r="B182" s="20"/>
      <c r="C182" s="21" t="s">
        <v>194</v>
      </c>
      <c r="D182" s="21" t="s">
        <v>108</v>
      </c>
      <c r="E182" s="22" t="s">
        <v>118</v>
      </c>
      <c r="F182" s="20">
        <v>1</v>
      </c>
      <c r="G182" s="23">
        <v>1160</v>
      </c>
      <c r="H182" s="24">
        <v>39898</v>
      </c>
      <c r="I182" s="23">
        <v>1160</v>
      </c>
      <c r="J182" s="27">
        <v>0</v>
      </c>
      <c r="K182" s="28">
        <v>15</v>
      </c>
      <c r="L182" s="29"/>
    </row>
    <row r="183" spans="1:12" s="4" customFormat="1" ht="24" customHeight="1">
      <c r="A183" s="20">
        <v>179</v>
      </c>
      <c r="B183" s="20"/>
      <c r="C183" s="21" t="s">
        <v>194</v>
      </c>
      <c r="D183" s="21" t="s">
        <v>108</v>
      </c>
      <c r="E183" s="22" t="s">
        <v>118</v>
      </c>
      <c r="F183" s="20">
        <v>1</v>
      </c>
      <c r="G183" s="23">
        <v>3500</v>
      </c>
      <c r="H183" s="24">
        <v>39844</v>
      </c>
      <c r="I183" s="23">
        <v>3500</v>
      </c>
      <c r="J183" s="27">
        <v>0</v>
      </c>
      <c r="K183" s="28">
        <v>15</v>
      </c>
      <c r="L183" s="29"/>
    </row>
    <row r="184" spans="1:12" s="4" customFormat="1" ht="24" customHeight="1">
      <c r="A184" s="20">
        <v>180</v>
      </c>
      <c r="B184" s="20"/>
      <c r="C184" s="21" t="s">
        <v>164</v>
      </c>
      <c r="D184" s="21">
        <v>1020</v>
      </c>
      <c r="E184" s="22" t="s">
        <v>118</v>
      </c>
      <c r="F184" s="20">
        <v>1</v>
      </c>
      <c r="G184" s="23">
        <v>1240</v>
      </c>
      <c r="H184" s="24">
        <v>41668</v>
      </c>
      <c r="I184" s="23">
        <v>1240</v>
      </c>
      <c r="J184" s="27">
        <v>0</v>
      </c>
      <c r="K184" s="28">
        <v>10</v>
      </c>
      <c r="L184" s="29"/>
    </row>
    <row r="185" spans="1:12" s="4" customFormat="1" ht="24" customHeight="1">
      <c r="A185" s="20">
        <v>181</v>
      </c>
      <c r="B185" s="20"/>
      <c r="C185" s="21" t="s">
        <v>164</v>
      </c>
      <c r="D185" s="21">
        <v>1020</v>
      </c>
      <c r="E185" s="22" t="s">
        <v>118</v>
      </c>
      <c r="F185" s="20">
        <v>1</v>
      </c>
      <c r="G185" s="23">
        <v>1350</v>
      </c>
      <c r="H185" s="24">
        <v>40996</v>
      </c>
      <c r="I185" s="23">
        <v>1350</v>
      </c>
      <c r="J185" s="27">
        <v>0</v>
      </c>
      <c r="K185" s="28">
        <v>10</v>
      </c>
      <c r="L185" s="29"/>
    </row>
    <row r="186" spans="1:12" s="4" customFormat="1" ht="24" customHeight="1">
      <c r="A186" s="20">
        <v>182</v>
      </c>
      <c r="B186" s="20"/>
      <c r="C186" s="21" t="s">
        <v>219</v>
      </c>
      <c r="D186" s="21" t="s">
        <v>220</v>
      </c>
      <c r="E186" s="22" t="s">
        <v>204</v>
      </c>
      <c r="F186" s="20">
        <v>1</v>
      </c>
      <c r="G186" s="23">
        <v>11000</v>
      </c>
      <c r="H186" s="24">
        <v>40695</v>
      </c>
      <c r="I186" s="23">
        <v>11000</v>
      </c>
      <c r="J186" s="27">
        <v>0</v>
      </c>
      <c r="K186" s="28">
        <v>30</v>
      </c>
      <c r="L186" s="29"/>
    </row>
    <row r="187" spans="1:12" s="4" customFormat="1" ht="24" customHeight="1">
      <c r="A187" s="20">
        <v>183</v>
      </c>
      <c r="B187" s="20"/>
      <c r="C187" s="21" t="s">
        <v>221</v>
      </c>
      <c r="D187" s="21" t="s">
        <v>120</v>
      </c>
      <c r="E187" s="22" t="s">
        <v>109</v>
      </c>
      <c r="F187" s="20">
        <v>1</v>
      </c>
      <c r="G187" s="23">
        <v>1700</v>
      </c>
      <c r="H187" s="24">
        <v>38687</v>
      </c>
      <c r="I187" s="23">
        <v>1700</v>
      </c>
      <c r="J187" s="27">
        <v>0</v>
      </c>
      <c r="K187" s="28">
        <v>0</v>
      </c>
      <c r="L187" s="29"/>
    </row>
    <row r="188" spans="1:12" s="4" customFormat="1" ht="24" customHeight="1">
      <c r="A188" s="20">
        <v>184</v>
      </c>
      <c r="B188" s="20"/>
      <c r="C188" s="21" t="s">
        <v>153</v>
      </c>
      <c r="D188" s="21" t="s">
        <v>222</v>
      </c>
      <c r="E188" s="22" t="s">
        <v>109</v>
      </c>
      <c r="F188" s="20">
        <v>1</v>
      </c>
      <c r="G188" s="23">
        <v>620</v>
      </c>
      <c r="H188" s="24">
        <v>38687</v>
      </c>
      <c r="I188" s="23">
        <v>620</v>
      </c>
      <c r="J188" s="27">
        <v>0</v>
      </c>
      <c r="K188" s="28">
        <v>0</v>
      </c>
      <c r="L188" s="29"/>
    </row>
    <row r="189" spans="1:12" s="4" customFormat="1" ht="24" customHeight="1">
      <c r="A189" s="20">
        <v>185</v>
      </c>
      <c r="B189" s="20"/>
      <c r="C189" s="21" t="s">
        <v>223</v>
      </c>
      <c r="D189" s="21" t="s">
        <v>161</v>
      </c>
      <c r="E189" s="22" t="s">
        <v>109</v>
      </c>
      <c r="F189" s="20">
        <v>1</v>
      </c>
      <c r="G189" s="23">
        <v>150</v>
      </c>
      <c r="H189" s="24">
        <v>38687</v>
      </c>
      <c r="I189" s="23">
        <v>150</v>
      </c>
      <c r="J189" s="27">
        <v>0</v>
      </c>
      <c r="K189" s="28">
        <v>0</v>
      </c>
      <c r="L189" s="29"/>
    </row>
    <row r="190" spans="1:12" s="4" customFormat="1" ht="24" customHeight="1">
      <c r="A190" s="20">
        <v>186</v>
      </c>
      <c r="B190" s="20"/>
      <c r="C190" s="21" t="s">
        <v>110</v>
      </c>
      <c r="D190" s="21" t="s">
        <v>222</v>
      </c>
      <c r="E190" s="22" t="s">
        <v>109</v>
      </c>
      <c r="F190" s="20">
        <v>1</v>
      </c>
      <c r="G190" s="23">
        <v>180</v>
      </c>
      <c r="H190" s="24">
        <v>38687</v>
      </c>
      <c r="I190" s="23">
        <v>180</v>
      </c>
      <c r="J190" s="27">
        <v>0</v>
      </c>
      <c r="K190" s="28">
        <v>0</v>
      </c>
      <c r="L190" s="29"/>
    </row>
    <row r="191" spans="1:12" s="4" customFormat="1" ht="24" customHeight="1">
      <c r="A191" s="20">
        <v>187</v>
      </c>
      <c r="B191" s="20"/>
      <c r="C191" s="21" t="s">
        <v>110</v>
      </c>
      <c r="D191" s="21" t="s">
        <v>170</v>
      </c>
      <c r="E191" s="22" t="s">
        <v>109</v>
      </c>
      <c r="F191" s="20">
        <v>1</v>
      </c>
      <c r="G191" s="23">
        <v>150</v>
      </c>
      <c r="H191" s="24">
        <v>38687</v>
      </c>
      <c r="I191" s="23">
        <v>150</v>
      </c>
      <c r="J191" s="27">
        <v>0</v>
      </c>
      <c r="K191" s="28">
        <v>0</v>
      </c>
      <c r="L191" s="29"/>
    </row>
    <row r="192" spans="1:12" s="4" customFormat="1" ht="24" customHeight="1">
      <c r="A192" s="20">
        <v>188</v>
      </c>
      <c r="B192" s="20"/>
      <c r="C192" s="21" t="s">
        <v>184</v>
      </c>
      <c r="D192" s="21" t="s">
        <v>224</v>
      </c>
      <c r="E192" s="22" t="s">
        <v>166</v>
      </c>
      <c r="F192" s="20">
        <v>1</v>
      </c>
      <c r="G192" s="23">
        <v>1400</v>
      </c>
      <c r="H192" s="24">
        <v>40329</v>
      </c>
      <c r="I192" s="23">
        <v>1400</v>
      </c>
      <c r="J192" s="27">
        <v>0</v>
      </c>
      <c r="K192" s="28">
        <v>10</v>
      </c>
      <c r="L192" s="29"/>
    </row>
    <row r="193" spans="1:12" s="4" customFormat="1" ht="24" customHeight="1">
      <c r="A193" s="20">
        <v>189</v>
      </c>
      <c r="B193" s="20"/>
      <c r="C193" s="21" t="s">
        <v>164</v>
      </c>
      <c r="D193" s="21" t="s">
        <v>225</v>
      </c>
      <c r="E193" s="22" t="s">
        <v>109</v>
      </c>
      <c r="F193" s="20">
        <v>1</v>
      </c>
      <c r="G193" s="23">
        <v>1600</v>
      </c>
      <c r="H193" s="24">
        <v>39716</v>
      </c>
      <c r="I193" s="23">
        <v>1600</v>
      </c>
      <c r="J193" s="27">
        <v>0</v>
      </c>
      <c r="K193" s="28">
        <v>10</v>
      </c>
      <c r="L193" s="29"/>
    </row>
    <row r="194" spans="1:12" s="4" customFormat="1" ht="24" customHeight="1">
      <c r="A194" s="20">
        <v>190</v>
      </c>
      <c r="B194" s="20"/>
      <c r="C194" s="21" t="s">
        <v>217</v>
      </c>
      <c r="D194" s="21" t="s">
        <v>195</v>
      </c>
      <c r="E194" s="22" t="s">
        <v>109</v>
      </c>
      <c r="F194" s="20">
        <v>1</v>
      </c>
      <c r="G194" s="23">
        <v>3920</v>
      </c>
      <c r="H194" s="24">
        <v>39594</v>
      </c>
      <c r="I194" s="23">
        <v>3920</v>
      </c>
      <c r="J194" s="27">
        <v>0</v>
      </c>
      <c r="K194" s="28">
        <v>10</v>
      </c>
      <c r="L194" s="29"/>
    </row>
    <row r="195" spans="1:12" s="4" customFormat="1" ht="24" customHeight="1">
      <c r="A195" s="20">
        <v>191</v>
      </c>
      <c r="B195" s="20"/>
      <c r="C195" s="21" t="s">
        <v>194</v>
      </c>
      <c r="D195" s="21" t="s">
        <v>108</v>
      </c>
      <c r="E195" s="22" t="s">
        <v>109</v>
      </c>
      <c r="F195" s="20">
        <v>1</v>
      </c>
      <c r="G195" s="23">
        <v>1650</v>
      </c>
      <c r="H195" s="24">
        <v>39594</v>
      </c>
      <c r="I195" s="23">
        <v>1650</v>
      </c>
      <c r="J195" s="27">
        <v>0</v>
      </c>
      <c r="K195" s="28">
        <v>15</v>
      </c>
      <c r="L195" s="29"/>
    </row>
    <row r="196" spans="1:12" s="4" customFormat="1" ht="24" customHeight="1">
      <c r="A196" s="20">
        <v>192</v>
      </c>
      <c r="B196" s="20"/>
      <c r="C196" s="21" t="s">
        <v>194</v>
      </c>
      <c r="D196" s="21" t="s">
        <v>108</v>
      </c>
      <c r="E196" s="22" t="s">
        <v>118</v>
      </c>
      <c r="F196" s="20">
        <v>1</v>
      </c>
      <c r="G196" s="23">
        <v>1350</v>
      </c>
      <c r="H196" s="24">
        <v>41668</v>
      </c>
      <c r="I196" s="23">
        <v>1350</v>
      </c>
      <c r="J196" s="27">
        <v>0</v>
      </c>
      <c r="K196" s="28">
        <v>15</v>
      </c>
      <c r="L196" s="29"/>
    </row>
    <row r="197" spans="1:12" s="4" customFormat="1" ht="24" customHeight="1">
      <c r="A197" s="20">
        <v>193</v>
      </c>
      <c r="B197" s="20"/>
      <c r="C197" s="21" t="s">
        <v>151</v>
      </c>
      <c r="D197" s="21" t="s">
        <v>147</v>
      </c>
      <c r="E197" s="22" t="s">
        <v>109</v>
      </c>
      <c r="F197" s="20">
        <v>1</v>
      </c>
      <c r="G197" s="23">
        <v>360</v>
      </c>
      <c r="H197" s="24">
        <v>38687</v>
      </c>
      <c r="I197" s="23">
        <v>360</v>
      </c>
      <c r="J197" s="27">
        <v>0</v>
      </c>
      <c r="K197" s="28">
        <v>0</v>
      </c>
      <c r="L197" s="29"/>
    </row>
    <row r="198" spans="1:12" s="4" customFormat="1" ht="24" customHeight="1">
      <c r="A198" s="20">
        <v>194</v>
      </c>
      <c r="B198" s="20"/>
      <c r="C198" s="21" t="s">
        <v>151</v>
      </c>
      <c r="D198" s="21" t="s">
        <v>226</v>
      </c>
      <c r="E198" s="22" t="s">
        <v>109</v>
      </c>
      <c r="F198" s="20">
        <v>1</v>
      </c>
      <c r="G198" s="23">
        <v>760</v>
      </c>
      <c r="H198" s="24">
        <v>39253</v>
      </c>
      <c r="I198" s="23">
        <v>760</v>
      </c>
      <c r="J198" s="27">
        <v>0</v>
      </c>
      <c r="K198" s="28">
        <v>0</v>
      </c>
      <c r="L198" s="29"/>
    </row>
    <row r="199" spans="1:12" s="4" customFormat="1" ht="24" customHeight="1">
      <c r="A199" s="20">
        <v>195</v>
      </c>
      <c r="B199" s="20"/>
      <c r="C199" s="21" t="s">
        <v>151</v>
      </c>
      <c r="D199" s="21" t="s">
        <v>147</v>
      </c>
      <c r="E199" s="22" t="s">
        <v>109</v>
      </c>
      <c r="F199" s="20">
        <v>1</v>
      </c>
      <c r="G199" s="23">
        <v>360</v>
      </c>
      <c r="H199" s="24">
        <v>38687</v>
      </c>
      <c r="I199" s="23">
        <v>360</v>
      </c>
      <c r="J199" s="27">
        <v>0</v>
      </c>
      <c r="K199" s="28">
        <v>0</v>
      </c>
      <c r="L199" s="29"/>
    </row>
    <row r="200" spans="1:12" s="4" customFormat="1" ht="24" customHeight="1">
      <c r="A200" s="20">
        <v>196</v>
      </c>
      <c r="B200" s="20"/>
      <c r="C200" s="21" t="s">
        <v>227</v>
      </c>
      <c r="D200" s="21" t="s">
        <v>108</v>
      </c>
      <c r="E200" s="22" t="s">
        <v>109</v>
      </c>
      <c r="F200" s="20">
        <v>1</v>
      </c>
      <c r="G200" s="23">
        <v>8600</v>
      </c>
      <c r="H200" s="24">
        <v>38743</v>
      </c>
      <c r="I200" s="23">
        <v>8600</v>
      </c>
      <c r="J200" s="27">
        <v>0</v>
      </c>
      <c r="K200" s="28">
        <v>10</v>
      </c>
      <c r="L200" s="29"/>
    </row>
    <row r="201" spans="1:12" s="4" customFormat="1" ht="24" customHeight="1">
      <c r="A201" s="20">
        <v>197</v>
      </c>
      <c r="B201" s="20"/>
      <c r="C201" s="21" t="s">
        <v>119</v>
      </c>
      <c r="D201" s="21" t="s">
        <v>228</v>
      </c>
      <c r="E201" s="22" t="s">
        <v>109</v>
      </c>
      <c r="F201" s="20">
        <v>1</v>
      </c>
      <c r="G201" s="23">
        <v>100</v>
      </c>
      <c r="H201" s="24">
        <v>38687</v>
      </c>
      <c r="I201" s="23">
        <v>100</v>
      </c>
      <c r="J201" s="27">
        <v>0</v>
      </c>
      <c r="K201" s="28">
        <v>0</v>
      </c>
      <c r="L201" s="29"/>
    </row>
    <row r="202" spans="1:12" s="4" customFormat="1" ht="24" customHeight="1">
      <c r="A202" s="20">
        <v>198</v>
      </c>
      <c r="B202" s="20"/>
      <c r="C202" s="21" t="s">
        <v>119</v>
      </c>
      <c r="D202" s="21" t="s">
        <v>147</v>
      </c>
      <c r="E202" s="22" t="s">
        <v>109</v>
      </c>
      <c r="F202" s="20">
        <v>1</v>
      </c>
      <c r="G202" s="23">
        <v>100</v>
      </c>
      <c r="H202" s="24">
        <v>38687</v>
      </c>
      <c r="I202" s="23">
        <v>100</v>
      </c>
      <c r="J202" s="27">
        <v>0</v>
      </c>
      <c r="K202" s="28">
        <v>0</v>
      </c>
      <c r="L202" s="29"/>
    </row>
    <row r="203" spans="1:12" s="4" customFormat="1" ht="24" customHeight="1">
      <c r="A203" s="20">
        <v>199</v>
      </c>
      <c r="B203" s="20"/>
      <c r="C203" s="21" t="s">
        <v>119</v>
      </c>
      <c r="D203" s="21" t="s">
        <v>186</v>
      </c>
      <c r="E203" s="22" t="s">
        <v>109</v>
      </c>
      <c r="F203" s="20">
        <v>1</v>
      </c>
      <c r="G203" s="23">
        <v>707</v>
      </c>
      <c r="H203" s="24">
        <v>38595</v>
      </c>
      <c r="I203" s="23">
        <v>707</v>
      </c>
      <c r="J203" s="27">
        <v>0</v>
      </c>
      <c r="K203" s="28">
        <v>0</v>
      </c>
      <c r="L203" s="29"/>
    </row>
    <row r="204" spans="1:12" s="4" customFormat="1" ht="24" customHeight="1">
      <c r="A204" s="20">
        <v>200</v>
      </c>
      <c r="B204" s="20"/>
      <c r="C204" s="21" t="s">
        <v>110</v>
      </c>
      <c r="D204" s="21" t="s">
        <v>144</v>
      </c>
      <c r="E204" s="22" t="s">
        <v>109</v>
      </c>
      <c r="F204" s="20">
        <v>1</v>
      </c>
      <c r="G204" s="23">
        <v>180</v>
      </c>
      <c r="H204" s="24">
        <v>38687</v>
      </c>
      <c r="I204" s="23">
        <v>180</v>
      </c>
      <c r="J204" s="27">
        <v>0</v>
      </c>
      <c r="K204" s="28">
        <v>0</v>
      </c>
      <c r="L204" s="29"/>
    </row>
    <row r="205" spans="1:12" s="4" customFormat="1" ht="24" customHeight="1">
      <c r="A205" s="20">
        <v>201</v>
      </c>
      <c r="B205" s="20"/>
      <c r="C205" s="21" t="s">
        <v>110</v>
      </c>
      <c r="D205" s="21" t="s">
        <v>144</v>
      </c>
      <c r="E205" s="22" t="s">
        <v>109</v>
      </c>
      <c r="F205" s="20">
        <v>1</v>
      </c>
      <c r="G205" s="23">
        <v>180</v>
      </c>
      <c r="H205" s="24">
        <v>38687</v>
      </c>
      <c r="I205" s="23">
        <v>180</v>
      </c>
      <c r="J205" s="27">
        <v>0</v>
      </c>
      <c r="K205" s="28">
        <v>0</v>
      </c>
      <c r="L205" s="29"/>
    </row>
    <row r="206" spans="1:12" s="4" customFormat="1" ht="24" customHeight="1">
      <c r="A206" s="20">
        <v>202</v>
      </c>
      <c r="B206" s="20"/>
      <c r="C206" s="21" t="s">
        <v>110</v>
      </c>
      <c r="D206" s="21" t="s">
        <v>144</v>
      </c>
      <c r="E206" s="22" t="s">
        <v>109</v>
      </c>
      <c r="F206" s="20">
        <v>1</v>
      </c>
      <c r="G206" s="23">
        <v>180</v>
      </c>
      <c r="H206" s="24">
        <v>38687</v>
      </c>
      <c r="I206" s="23">
        <v>180</v>
      </c>
      <c r="J206" s="27">
        <v>0</v>
      </c>
      <c r="K206" s="28">
        <v>0</v>
      </c>
      <c r="L206" s="29"/>
    </row>
    <row r="207" spans="1:12" s="4" customFormat="1" ht="24" customHeight="1">
      <c r="A207" s="20">
        <v>203</v>
      </c>
      <c r="B207" s="20"/>
      <c r="C207" s="21" t="s">
        <v>229</v>
      </c>
      <c r="D207" s="21" t="s">
        <v>120</v>
      </c>
      <c r="E207" s="22" t="s">
        <v>109</v>
      </c>
      <c r="F207" s="20">
        <v>1</v>
      </c>
      <c r="G207" s="23">
        <v>707</v>
      </c>
      <c r="H207" s="24">
        <v>38595</v>
      </c>
      <c r="I207" s="23">
        <v>707</v>
      </c>
      <c r="J207" s="27">
        <v>0</v>
      </c>
      <c r="K207" s="28">
        <v>0</v>
      </c>
      <c r="L207" s="29"/>
    </row>
    <row r="208" spans="1:12" s="4" customFormat="1" ht="24" customHeight="1">
      <c r="A208" s="20">
        <v>204</v>
      </c>
      <c r="B208" s="20"/>
      <c r="C208" s="21" t="s">
        <v>117</v>
      </c>
      <c r="D208" s="21" t="s">
        <v>108</v>
      </c>
      <c r="E208" s="22" t="s">
        <v>109</v>
      </c>
      <c r="F208" s="20">
        <v>1</v>
      </c>
      <c r="G208" s="23">
        <v>1100</v>
      </c>
      <c r="H208" s="24">
        <v>38696</v>
      </c>
      <c r="I208" s="23">
        <v>1100</v>
      </c>
      <c r="J208" s="27">
        <v>0</v>
      </c>
      <c r="K208" s="28">
        <v>5</v>
      </c>
      <c r="L208" s="29"/>
    </row>
    <row r="209" spans="1:12" s="4" customFormat="1" ht="24" customHeight="1">
      <c r="A209" s="20">
        <v>205</v>
      </c>
      <c r="B209" s="20"/>
      <c r="C209" s="21" t="s">
        <v>217</v>
      </c>
      <c r="D209" s="21" t="s">
        <v>230</v>
      </c>
      <c r="E209" s="22" t="s">
        <v>118</v>
      </c>
      <c r="F209" s="20">
        <v>1</v>
      </c>
      <c r="G209" s="23">
        <v>5300</v>
      </c>
      <c r="H209" s="24">
        <v>39994</v>
      </c>
      <c r="I209" s="23">
        <v>5300</v>
      </c>
      <c r="J209" s="27">
        <v>0</v>
      </c>
      <c r="K209" s="28">
        <v>10</v>
      </c>
      <c r="L209" s="29"/>
    </row>
    <row r="210" spans="1:12" s="4" customFormat="1" ht="24" customHeight="1">
      <c r="A210" s="20">
        <v>206</v>
      </c>
      <c r="B210" s="20"/>
      <c r="C210" s="21" t="s">
        <v>196</v>
      </c>
      <c r="D210" s="21" t="s">
        <v>231</v>
      </c>
      <c r="E210" s="22" t="s">
        <v>118</v>
      </c>
      <c r="F210" s="20">
        <v>1</v>
      </c>
      <c r="G210" s="23">
        <v>4250</v>
      </c>
      <c r="H210" s="24">
        <v>42610</v>
      </c>
      <c r="I210" s="23">
        <v>4250</v>
      </c>
      <c r="J210" s="27">
        <v>0</v>
      </c>
      <c r="K210" s="28">
        <v>10</v>
      </c>
      <c r="L210" s="29"/>
    </row>
    <row r="211" spans="1:12" s="4" customFormat="1" ht="24" customHeight="1">
      <c r="A211" s="20">
        <v>207</v>
      </c>
      <c r="B211" s="20"/>
      <c r="C211" s="21" t="s">
        <v>217</v>
      </c>
      <c r="D211" s="21" t="s">
        <v>232</v>
      </c>
      <c r="E211" s="22" t="s">
        <v>118</v>
      </c>
      <c r="F211" s="20">
        <v>1</v>
      </c>
      <c r="G211" s="23">
        <v>5300</v>
      </c>
      <c r="H211" s="24">
        <v>39994</v>
      </c>
      <c r="I211" s="23">
        <v>5300</v>
      </c>
      <c r="J211" s="27">
        <v>0</v>
      </c>
      <c r="K211" s="28">
        <v>10</v>
      </c>
      <c r="L211" s="29"/>
    </row>
    <row r="212" spans="1:12" s="4" customFormat="1" ht="24" customHeight="1">
      <c r="A212" s="20">
        <v>208</v>
      </c>
      <c r="B212" s="20"/>
      <c r="C212" s="21" t="s">
        <v>184</v>
      </c>
      <c r="D212" s="21" t="s">
        <v>233</v>
      </c>
      <c r="E212" s="22" t="s">
        <v>118</v>
      </c>
      <c r="F212" s="20">
        <v>1</v>
      </c>
      <c r="G212" s="23">
        <v>2700</v>
      </c>
      <c r="H212" s="24">
        <v>40695</v>
      </c>
      <c r="I212" s="23">
        <v>2700</v>
      </c>
      <c r="J212" s="27">
        <v>0</v>
      </c>
      <c r="K212" s="28">
        <v>10</v>
      </c>
      <c r="L212" s="29"/>
    </row>
    <row r="213" spans="1:12" s="4" customFormat="1" ht="24" customHeight="1">
      <c r="A213" s="20">
        <v>209</v>
      </c>
      <c r="B213" s="20"/>
      <c r="C213" s="21" t="s">
        <v>119</v>
      </c>
      <c r="D213" s="21" t="s">
        <v>147</v>
      </c>
      <c r="E213" s="22" t="s">
        <v>109</v>
      </c>
      <c r="F213" s="20">
        <v>1</v>
      </c>
      <c r="G213" s="23">
        <v>707</v>
      </c>
      <c r="H213" s="24">
        <v>38595</v>
      </c>
      <c r="I213" s="23">
        <v>707</v>
      </c>
      <c r="J213" s="27">
        <v>0</v>
      </c>
      <c r="K213" s="28">
        <v>0</v>
      </c>
      <c r="L213" s="29"/>
    </row>
    <row r="214" spans="1:12" s="4" customFormat="1" ht="24" customHeight="1">
      <c r="A214" s="20">
        <v>210</v>
      </c>
      <c r="B214" s="20"/>
      <c r="C214" s="21" t="s">
        <v>119</v>
      </c>
      <c r="D214" s="21" t="s">
        <v>147</v>
      </c>
      <c r="E214" s="22" t="s">
        <v>109</v>
      </c>
      <c r="F214" s="20">
        <v>1</v>
      </c>
      <c r="G214" s="23">
        <v>760</v>
      </c>
      <c r="H214" s="24">
        <v>39300</v>
      </c>
      <c r="I214" s="23">
        <v>760</v>
      </c>
      <c r="J214" s="27">
        <v>0</v>
      </c>
      <c r="K214" s="28">
        <v>0</v>
      </c>
      <c r="L214" s="29"/>
    </row>
    <row r="215" spans="1:12" s="4" customFormat="1" ht="24" customHeight="1">
      <c r="A215" s="20">
        <v>211</v>
      </c>
      <c r="B215" s="20"/>
      <c r="C215" s="21" t="s">
        <v>119</v>
      </c>
      <c r="D215" s="21" t="s">
        <v>147</v>
      </c>
      <c r="E215" s="22" t="s">
        <v>109</v>
      </c>
      <c r="F215" s="20">
        <v>1</v>
      </c>
      <c r="G215" s="23">
        <v>2360</v>
      </c>
      <c r="H215" s="24">
        <v>39716</v>
      </c>
      <c r="I215" s="23">
        <v>2360</v>
      </c>
      <c r="J215" s="27">
        <v>0</v>
      </c>
      <c r="K215" s="28">
        <v>0</v>
      </c>
      <c r="L215" s="29"/>
    </row>
    <row r="216" spans="1:12" s="4" customFormat="1" ht="24" customHeight="1">
      <c r="A216" s="20">
        <v>212</v>
      </c>
      <c r="B216" s="20"/>
      <c r="C216" s="21" t="s">
        <v>119</v>
      </c>
      <c r="D216" s="21" t="s">
        <v>147</v>
      </c>
      <c r="E216" s="22" t="s">
        <v>109</v>
      </c>
      <c r="F216" s="20">
        <v>1</v>
      </c>
      <c r="G216" s="23">
        <v>230</v>
      </c>
      <c r="H216" s="24">
        <v>38687</v>
      </c>
      <c r="I216" s="23">
        <v>230</v>
      </c>
      <c r="J216" s="27">
        <v>0</v>
      </c>
      <c r="K216" s="28">
        <v>0</v>
      </c>
      <c r="L216" s="29"/>
    </row>
    <row r="217" spans="1:12" s="4" customFormat="1" ht="24" customHeight="1">
      <c r="A217" s="20">
        <v>213</v>
      </c>
      <c r="B217" s="20"/>
      <c r="C217" s="21" t="s">
        <v>119</v>
      </c>
      <c r="D217" s="21" t="s">
        <v>147</v>
      </c>
      <c r="E217" s="22" t="s">
        <v>109</v>
      </c>
      <c r="F217" s="20">
        <v>1</v>
      </c>
      <c r="G217" s="23">
        <v>2400</v>
      </c>
      <c r="H217" s="24">
        <v>38718</v>
      </c>
      <c r="I217" s="23">
        <v>2400</v>
      </c>
      <c r="J217" s="27">
        <v>0</v>
      </c>
      <c r="K217" s="28">
        <v>0</v>
      </c>
      <c r="L217" s="29"/>
    </row>
    <row r="218" spans="1:12" s="4" customFormat="1" ht="24" customHeight="1">
      <c r="A218" s="20">
        <v>214</v>
      </c>
      <c r="B218" s="20"/>
      <c r="C218" s="21" t="s">
        <v>119</v>
      </c>
      <c r="D218" s="21" t="s">
        <v>147</v>
      </c>
      <c r="E218" s="22" t="s">
        <v>109</v>
      </c>
      <c r="F218" s="20">
        <v>1</v>
      </c>
      <c r="G218" s="23">
        <v>150</v>
      </c>
      <c r="H218" s="24">
        <v>38687</v>
      </c>
      <c r="I218" s="23">
        <v>150</v>
      </c>
      <c r="J218" s="27">
        <v>0</v>
      </c>
      <c r="K218" s="28">
        <v>0</v>
      </c>
      <c r="L218" s="29"/>
    </row>
    <row r="219" spans="1:12" s="4" customFormat="1" ht="24" customHeight="1">
      <c r="A219" s="20">
        <v>215</v>
      </c>
      <c r="B219" s="20"/>
      <c r="C219" s="21" t="s">
        <v>119</v>
      </c>
      <c r="D219" s="21" t="s">
        <v>147</v>
      </c>
      <c r="E219" s="22" t="s">
        <v>109</v>
      </c>
      <c r="F219" s="20">
        <v>1</v>
      </c>
      <c r="G219" s="23">
        <v>150</v>
      </c>
      <c r="H219" s="24">
        <v>38687</v>
      </c>
      <c r="I219" s="23">
        <v>150</v>
      </c>
      <c r="J219" s="27">
        <v>0</v>
      </c>
      <c r="K219" s="28">
        <v>0</v>
      </c>
      <c r="L219" s="29"/>
    </row>
    <row r="220" spans="1:12" s="4" customFormat="1" ht="24" customHeight="1">
      <c r="A220" s="20">
        <v>216</v>
      </c>
      <c r="B220" s="20"/>
      <c r="C220" s="21" t="s">
        <v>210</v>
      </c>
      <c r="D220" s="21">
        <v>9500</v>
      </c>
      <c r="E220" s="22" t="s">
        <v>166</v>
      </c>
      <c r="F220" s="20">
        <v>1</v>
      </c>
      <c r="G220" s="23">
        <v>1580</v>
      </c>
      <c r="H220" s="24">
        <v>40329</v>
      </c>
      <c r="I220" s="23">
        <v>1580</v>
      </c>
      <c r="J220" s="27">
        <v>0</v>
      </c>
      <c r="K220" s="28">
        <v>10</v>
      </c>
      <c r="L220" s="29"/>
    </row>
    <row r="221" spans="1:12" s="4" customFormat="1" ht="24" customHeight="1">
      <c r="A221" s="20">
        <v>217</v>
      </c>
      <c r="B221" s="20"/>
      <c r="C221" s="21" t="s">
        <v>151</v>
      </c>
      <c r="D221" s="21" t="s">
        <v>147</v>
      </c>
      <c r="E221" s="22" t="s">
        <v>109</v>
      </c>
      <c r="F221" s="20">
        <v>1</v>
      </c>
      <c r="G221" s="23">
        <v>360</v>
      </c>
      <c r="H221" s="24">
        <v>38687</v>
      </c>
      <c r="I221" s="23">
        <v>360</v>
      </c>
      <c r="J221" s="27">
        <v>0</v>
      </c>
      <c r="K221" s="28">
        <v>0</v>
      </c>
      <c r="L221" s="29"/>
    </row>
    <row r="222" spans="1:12" s="4" customFormat="1" ht="24" customHeight="1">
      <c r="A222" s="20">
        <v>218</v>
      </c>
      <c r="B222" s="20"/>
      <c r="C222" s="21" t="s">
        <v>151</v>
      </c>
      <c r="D222" s="21" t="s">
        <v>147</v>
      </c>
      <c r="E222" s="22" t="s">
        <v>109</v>
      </c>
      <c r="F222" s="20">
        <v>1</v>
      </c>
      <c r="G222" s="23">
        <v>360</v>
      </c>
      <c r="H222" s="24">
        <v>38687</v>
      </c>
      <c r="I222" s="23">
        <v>360</v>
      </c>
      <c r="J222" s="27">
        <v>0</v>
      </c>
      <c r="K222" s="28">
        <v>0</v>
      </c>
      <c r="L222" s="29"/>
    </row>
    <row r="223" spans="1:12" s="4" customFormat="1" ht="24" customHeight="1">
      <c r="A223" s="20">
        <v>219</v>
      </c>
      <c r="B223" s="20"/>
      <c r="C223" s="21" t="s">
        <v>110</v>
      </c>
      <c r="D223" s="21" t="s">
        <v>170</v>
      </c>
      <c r="E223" s="22" t="s">
        <v>109</v>
      </c>
      <c r="F223" s="20">
        <v>1</v>
      </c>
      <c r="G223" s="23">
        <v>180</v>
      </c>
      <c r="H223" s="24">
        <v>38687</v>
      </c>
      <c r="I223" s="23">
        <v>180</v>
      </c>
      <c r="J223" s="27">
        <v>0</v>
      </c>
      <c r="K223" s="28">
        <v>0</v>
      </c>
      <c r="L223" s="29"/>
    </row>
    <row r="224" spans="1:12" s="4" customFormat="1" ht="24" customHeight="1">
      <c r="A224" s="20">
        <v>220</v>
      </c>
      <c r="B224" s="20"/>
      <c r="C224" s="21" t="s">
        <v>117</v>
      </c>
      <c r="D224" s="21"/>
      <c r="E224" s="22" t="s">
        <v>118</v>
      </c>
      <c r="F224" s="20">
        <v>1</v>
      </c>
      <c r="G224" s="23">
        <v>1478</v>
      </c>
      <c r="H224" s="24">
        <v>38432</v>
      </c>
      <c r="I224" s="23">
        <v>1478</v>
      </c>
      <c r="J224" s="27">
        <v>0</v>
      </c>
      <c r="K224" s="28">
        <v>5</v>
      </c>
      <c r="L224" s="29"/>
    </row>
    <row r="225" spans="1:12" s="4" customFormat="1" ht="24" customHeight="1">
      <c r="A225" s="20">
        <v>221</v>
      </c>
      <c r="B225" s="20"/>
      <c r="C225" s="21" t="s">
        <v>151</v>
      </c>
      <c r="D225" s="21" t="s">
        <v>189</v>
      </c>
      <c r="E225" s="22" t="s">
        <v>109</v>
      </c>
      <c r="F225" s="20">
        <v>1</v>
      </c>
      <c r="G225" s="23">
        <v>360</v>
      </c>
      <c r="H225" s="24">
        <v>38687</v>
      </c>
      <c r="I225" s="23">
        <v>360</v>
      </c>
      <c r="J225" s="27">
        <v>0</v>
      </c>
      <c r="K225" s="28">
        <v>0</v>
      </c>
      <c r="L225" s="29"/>
    </row>
    <row r="226" spans="1:12" s="4" customFormat="1" ht="24" customHeight="1">
      <c r="A226" s="20">
        <v>222</v>
      </c>
      <c r="B226" s="20"/>
      <c r="C226" s="21" t="s">
        <v>234</v>
      </c>
      <c r="D226" s="21" t="s">
        <v>235</v>
      </c>
      <c r="E226" s="22" t="s">
        <v>118</v>
      </c>
      <c r="F226" s="20">
        <v>1</v>
      </c>
      <c r="G226" s="23">
        <v>470</v>
      </c>
      <c r="H226" s="24">
        <v>43456</v>
      </c>
      <c r="I226" s="23">
        <v>470</v>
      </c>
      <c r="J226" s="27">
        <v>0</v>
      </c>
      <c r="K226" s="28">
        <v>5</v>
      </c>
      <c r="L226" s="29"/>
    </row>
    <row r="227" spans="1:12" s="4" customFormat="1" ht="24" customHeight="1">
      <c r="A227" s="20">
        <v>223</v>
      </c>
      <c r="B227" s="20"/>
      <c r="C227" s="21" t="s">
        <v>234</v>
      </c>
      <c r="D227" s="21" t="s">
        <v>108</v>
      </c>
      <c r="E227" s="22" t="s">
        <v>118</v>
      </c>
      <c r="F227" s="20">
        <v>1</v>
      </c>
      <c r="G227" s="23">
        <v>470</v>
      </c>
      <c r="H227" s="24">
        <v>43456</v>
      </c>
      <c r="I227" s="23">
        <v>470</v>
      </c>
      <c r="J227" s="27">
        <v>0</v>
      </c>
      <c r="K227" s="28">
        <v>5</v>
      </c>
      <c r="L227" s="29"/>
    </row>
    <row r="228" spans="1:12" s="4" customFormat="1" ht="24" customHeight="1">
      <c r="A228" s="20">
        <v>224</v>
      </c>
      <c r="B228" s="20"/>
      <c r="C228" s="21" t="s">
        <v>110</v>
      </c>
      <c r="D228" s="21" t="s">
        <v>236</v>
      </c>
      <c r="E228" s="22" t="s">
        <v>109</v>
      </c>
      <c r="F228" s="20">
        <v>1</v>
      </c>
      <c r="G228" s="23">
        <v>180</v>
      </c>
      <c r="H228" s="24">
        <v>38687</v>
      </c>
      <c r="I228" s="23">
        <v>180</v>
      </c>
      <c r="J228" s="27">
        <v>0</v>
      </c>
      <c r="K228" s="28">
        <v>0</v>
      </c>
      <c r="L228" s="29"/>
    </row>
    <row r="229" spans="1:12" s="4" customFormat="1" ht="24" customHeight="1">
      <c r="A229" s="20">
        <v>225</v>
      </c>
      <c r="B229" s="20"/>
      <c r="C229" s="21" t="s">
        <v>110</v>
      </c>
      <c r="D229" s="21" t="s">
        <v>237</v>
      </c>
      <c r="E229" s="22" t="s">
        <v>109</v>
      </c>
      <c r="F229" s="20">
        <v>1</v>
      </c>
      <c r="G229" s="23">
        <v>180</v>
      </c>
      <c r="H229" s="24">
        <v>38687</v>
      </c>
      <c r="I229" s="23">
        <v>180</v>
      </c>
      <c r="J229" s="27">
        <v>0</v>
      </c>
      <c r="K229" s="28">
        <v>0</v>
      </c>
      <c r="L229" s="29"/>
    </row>
    <row r="230" spans="1:12" s="4" customFormat="1" ht="24" customHeight="1">
      <c r="A230" s="20">
        <v>226</v>
      </c>
      <c r="B230" s="20"/>
      <c r="C230" s="21" t="s">
        <v>193</v>
      </c>
      <c r="D230" s="21" t="s">
        <v>238</v>
      </c>
      <c r="E230" s="22" t="s">
        <v>118</v>
      </c>
      <c r="F230" s="20">
        <v>1</v>
      </c>
      <c r="G230" s="23">
        <v>470</v>
      </c>
      <c r="H230" s="24">
        <v>43456</v>
      </c>
      <c r="I230" s="23">
        <v>470</v>
      </c>
      <c r="J230" s="27">
        <v>0</v>
      </c>
      <c r="K230" s="28">
        <v>5</v>
      </c>
      <c r="L230" s="29"/>
    </row>
    <row r="231" spans="1:12" s="4" customFormat="1" ht="24" customHeight="1">
      <c r="A231" s="20">
        <v>227</v>
      </c>
      <c r="B231" s="20"/>
      <c r="C231" s="21" t="s">
        <v>164</v>
      </c>
      <c r="D231" s="21">
        <v>1020</v>
      </c>
      <c r="E231" s="22" t="s">
        <v>118</v>
      </c>
      <c r="F231" s="20">
        <v>1</v>
      </c>
      <c r="G231" s="23">
        <v>5300</v>
      </c>
      <c r="H231" s="24">
        <v>39994</v>
      </c>
      <c r="I231" s="23">
        <v>5300</v>
      </c>
      <c r="J231" s="27">
        <v>0</v>
      </c>
      <c r="K231" s="28">
        <v>10</v>
      </c>
      <c r="L231" s="29"/>
    </row>
    <row r="232" spans="1:12" s="4" customFormat="1" ht="24" customHeight="1">
      <c r="A232" s="20">
        <v>228</v>
      </c>
      <c r="B232" s="20"/>
      <c r="C232" s="21" t="s">
        <v>217</v>
      </c>
      <c r="D232" s="21" t="s">
        <v>108</v>
      </c>
      <c r="E232" s="22" t="s">
        <v>118</v>
      </c>
      <c r="F232" s="20">
        <v>1</v>
      </c>
      <c r="G232" s="23">
        <v>5300</v>
      </c>
      <c r="H232" s="24">
        <v>39994</v>
      </c>
      <c r="I232" s="23">
        <v>5300</v>
      </c>
      <c r="J232" s="27">
        <v>0</v>
      </c>
      <c r="K232" s="28">
        <v>10</v>
      </c>
      <c r="L232" s="29"/>
    </row>
    <row r="233" spans="1:12" s="4" customFormat="1" ht="24" customHeight="1">
      <c r="A233" s="20">
        <v>229</v>
      </c>
      <c r="B233" s="20"/>
      <c r="C233" s="21" t="s">
        <v>239</v>
      </c>
      <c r="D233" s="21" t="s">
        <v>240</v>
      </c>
      <c r="E233" s="22" t="s">
        <v>109</v>
      </c>
      <c r="F233" s="20">
        <v>1</v>
      </c>
      <c r="G233" s="23">
        <v>2700</v>
      </c>
      <c r="H233" s="24">
        <v>40695</v>
      </c>
      <c r="I233" s="23">
        <v>2700</v>
      </c>
      <c r="J233" s="27">
        <v>0</v>
      </c>
      <c r="K233" s="28">
        <v>15</v>
      </c>
      <c r="L233" s="29"/>
    </row>
    <row r="234" spans="1:12" s="4" customFormat="1" ht="24" customHeight="1">
      <c r="A234" s="20">
        <v>230</v>
      </c>
      <c r="B234" s="20"/>
      <c r="C234" s="21" t="s">
        <v>194</v>
      </c>
      <c r="D234" s="21" t="s">
        <v>108</v>
      </c>
      <c r="E234" s="22" t="s">
        <v>118</v>
      </c>
      <c r="F234" s="20">
        <v>1</v>
      </c>
      <c r="G234" s="23">
        <v>1330</v>
      </c>
      <c r="H234" s="24">
        <v>41425</v>
      </c>
      <c r="I234" s="23">
        <v>1330</v>
      </c>
      <c r="J234" s="27">
        <v>0</v>
      </c>
      <c r="K234" s="28">
        <v>15</v>
      </c>
      <c r="L234" s="29"/>
    </row>
    <row r="235" spans="1:12" s="4" customFormat="1" ht="24" customHeight="1">
      <c r="A235" s="20">
        <v>231</v>
      </c>
      <c r="B235" s="20"/>
      <c r="C235" s="21" t="s">
        <v>110</v>
      </c>
      <c r="D235" s="21" t="s">
        <v>236</v>
      </c>
      <c r="E235" s="22" t="s">
        <v>109</v>
      </c>
      <c r="F235" s="20">
        <v>1</v>
      </c>
      <c r="G235" s="23">
        <v>180</v>
      </c>
      <c r="H235" s="24">
        <v>38687</v>
      </c>
      <c r="I235" s="23">
        <v>180</v>
      </c>
      <c r="J235" s="27">
        <v>0</v>
      </c>
      <c r="K235" s="28">
        <v>0</v>
      </c>
      <c r="L235" s="29"/>
    </row>
    <row r="236" spans="1:12" s="4" customFormat="1" ht="24" customHeight="1">
      <c r="A236" s="20">
        <v>232</v>
      </c>
      <c r="B236" s="20"/>
      <c r="C236" s="21" t="s">
        <v>110</v>
      </c>
      <c r="D236" s="21" t="s">
        <v>189</v>
      </c>
      <c r="E236" s="22" t="s">
        <v>109</v>
      </c>
      <c r="F236" s="20">
        <v>1</v>
      </c>
      <c r="G236" s="23">
        <v>180</v>
      </c>
      <c r="H236" s="24">
        <v>38687</v>
      </c>
      <c r="I236" s="23">
        <v>180</v>
      </c>
      <c r="J236" s="27">
        <v>0</v>
      </c>
      <c r="K236" s="28">
        <v>0</v>
      </c>
      <c r="L236" s="29"/>
    </row>
    <row r="237" spans="1:12" s="4" customFormat="1" ht="24" customHeight="1">
      <c r="A237" s="20">
        <v>233</v>
      </c>
      <c r="B237" s="20"/>
      <c r="C237" s="21" t="s">
        <v>110</v>
      </c>
      <c r="D237" s="21" t="s">
        <v>236</v>
      </c>
      <c r="E237" s="22" t="s">
        <v>109</v>
      </c>
      <c r="F237" s="20">
        <v>1</v>
      </c>
      <c r="G237" s="23">
        <v>180</v>
      </c>
      <c r="H237" s="24">
        <v>38687</v>
      </c>
      <c r="I237" s="23">
        <v>180</v>
      </c>
      <c r="J237" s="27">
        <v>0</v>
      </c>
      <c r="K237" s="28">
        <v>0</v>
      </c>
      <c r="L237" s="29"/>
    </row>
    <row r="238" spans="1:12" s="4" customFormat="1" ht="24" customHeight="1">
      <c r="A238" s="20">
        <v>234</v>
      </c>
      <c r="B238" s="20"/>
      <c r="C238" s="21" t="s">
        <v>241</v>
      </c>
      <c r="D238" s="21" t="s">
        <v>242</v>
      </c>
      <c r="E238" s="22" t="s">
        <v>109</v>
      </c>
      <c r="F238" s="20">
        <v>1</v>
      </c>
      <c r="G238" s="23">
        <v>3290</v>
      </c>
      <c r="H238" s="24">
        <v>39497</v>
      </c>
      <c r="I238" s="23">
        <v>3290</v>
      </c>
      <c r="J238" s="27">
        <v>0</v>
      </c>
      <c r="K238" s="28">
        <v>0</v>
      </c>
      <c r="L238" s="29"/>
    </row>
    <row r="239" spans="1:12" s="4" customFormat="1" ht="24" customHeight="1">
      <c r="A239" s="20">
        <v>235</v>
      </c>
      <c r="B239" s="20"/>
      <c r="C239" s="21" t="s">
        <v>110</v>
      </c>
      <c r="D239" s="21" t="s">
        <v>243</v>
      </c>
      <c r="E239" s="22" t="s">
        <v>109</v>
      </c>
      <c r="F239" s="20">
        <v>1</v>
      </c>
      <c r="G239" s="23">
        <v>180</v>
      </c>
      <c r="H239" s="24">
        <v>38687</v>
      </c>
      <c r="I239" s="23">
        <v>180</v>
      </c>
      <c r="J239" s="27">
        <v>0</v>
      </c>
      <c r="K239" s="28">
        <v>0</v>
      </c>
      <c r="L239" s="29"/>
    </row>
    <row r="240" spans="1:12" s="4" customFormat="1" ht="24" customHeight="1">
      <c r="A240" s="20">
        <v>236</v>
      </c>
      <c r="B240" s="20"/>
      <c r="C240" s="21" t="s">
        <v>110</v>
      </c>
      <c r="D240" s="21" t="s">
        <v>244</v>
      </c>
      <c r="E240" s="22" t="s">
        <v>109</v>
      </c>
      <c r="F240" s="20">
        <v>1</v>
      </c>
      <c r="G240" s="23">
        <v>180</v>
      </c>
      <c r="H240" s="24">
        <v>38687</v>
      </c>
      <c r="I240" s="23">
        <v>180</v>
      </c>
      <c r="J240" s="27">
        <v>0</v>
      </c>
      <c r="K240" s="28">
        <v>0</v>
      </c>
      <c r="L240" s="29"/>
    </row>
    <row r="241" spans="1:12" s="4" customFormat="1" ht="24" customHeight="1">
      <c r="A241" s="20">
        <v>237</v>
      </c>
      <c r="B241" s="20"/>
      <c r="C241" s="21" t="s">
        <v>221</v>
      </c>
      <c r="D241" s="21" t="s">
        <v>120</v>
      </c>
      <c r="E241" s="22" t="s">
        <v>109</v>
      </c>
      <c r="F241" s="20">
        <v>1</v>
      </c>
      <c r="G241" s="23">
        <v>2300</v>
      </c>
      <c r="H241" s="24">
        <v>38687</v>
      </c>
      <c r="I241" s="23">
        <v>2300</v>
      </c>
      <c r="J241" s="27">
        <v>0</v>
      </c>
      <c r="K241" s="28">
        <v>0</v>
      </c>
      <c r="L241" s="29"/>
    </row>
    <row r="242" spans="1:12" s="4" customFormat="1" ht="24" customHeight="1">
      <c r="A242" s="20">
        <v>238</v>
      </c>
      <c r="B242" s="20"/>
      <c r="C242" s="21" t="s">
        <v>112</v>
      </c>
      <c r="D242" s="21" t="s">
        <v>245</v>
      </c>
      <c r="E242" s="22" t="s">
        <v>109</v>
      </c>
      <c r="F242" s="20">
        <v>1</v>
      </c>
      <c r="G242" s="23">
        <v>550</v>
      </c>
      <c r="H242" s="24">
        <v>38595</v>
      </c>
      <c r="I242" s="23">
        <v>550</v>
      </c>
      <c r="J242" s="27">
        <v>0</v>
      </c>
      <c r="K242" s="28">
        <v>20</v>
      </c>
      <c r="L242" s="29"/>
    </row>
    <row r="243" spans="1:12" s="4" customFormat="1" ht="24" customHeight="1">
      <c r="A243" s="20">
        <v>239</v>
      </c>
      <c r="B243" s="20"/>
      <c r="C243" s="21" t="s">
        <v>110</v>
      </c>
      <c r="D243" s="21" t="s">
        <v>246</v>
      </c>
      <c r="E243" s="22" t="s">
        <v>109</v>
      </c>
      <c r="F243" s="20">
        <v>1</v>
      </c>
      <c r="G243" s="23">
        <v>180</v>
      </c>
      <c r="H243" s="24">
        <v>38687</v>
      </c>
      <c r="I243" s="23">
        <v>180</v>
      </c>
      <c r="J243" s="27">
        <v>0</v>
      </c>
      <c r="K243" s="28">
        <v>0</v>
      </c>
      <c r="L243" s="29"/>
    </row>
    <row r="244" spans="1:12" s="4" customFormat="1" ht="24" customHeight="1">
      <c r="A244" s="20">
        <v>240</v>
      </c>
      <c r="B244" s="20"/>
      <c r="C244" s="21" t="s">
        <v>229</v>
      </c>
      <c r="D244" s="21" t="s">
        <v>120</v>
      </c>
      <c r="E244" s="22" t="s">
        <v>109</v>
      </c>
      <c r="F244" s="20">
        <v>1</v>
      </c>
      <c r="G244" s="23">
        <v>2660</v>
      </c>
      <c r="H244" s="24">
        <v>38687</v>
      </c>
      <c r="I244" s="23">
        <v>2660</v>
      </c>
      <c r="J244" s="27">
        <v>0</v>
      </c>
      <c r="K244" s="28">
        <v>0</v>
      </c>
      <c r="L244" s="29"/>
    </row>
    <row r="245" spans="1:12" s="4" customFormat="1" ht="24" customHeight="1">
      <c r="A245" s="20">
        <v>241</v>
      </c>
      <c r="B245" s="20"/>
      <c r="C245" s="21" t="s">
        <v>110</v>
      </c>
      <c r="D245" s="21" t="s">
        <v>236</v>
      </c>
      <c r="E245" s="22" t="s">
        <v>109</v>
      </c>
      <c r="F245" s="20">
        <v>1</v>
      </c>
      <c r="G245" s="23">
        <v>180</v>
      </c>
      <c r="H245" s="24">
        <v>38687</v>
      </c>
      <c r="I245" s="23">
        <v>180</v>
      </c>
      <c r="J245" s="27">
        <v>0</v>
      </c>
      <c r="K245" s="28">
        <v>0</v>
      </c>
      <c r="L245" s="29"/>
    </row>
    <row r="246" spans="1:12" s="4" customFormat="1" ht="24" customHeight="1">
      <c r="A246" s="20">
        <v>242</v>
      </c>
      <c r="B246" s="20"/>
      <c r="C246" s="21" t="s">
        <v>119</v>
      </c>
      <c r="D246" s="21" t="s">
        <v>147</v>
      </c>
      <c r="E246" s="22" t="s">
        <v>109</v>
      </c>
      <c r="F246" s="20">
        <v>1</v>
      </c>
      <c r="G246" s="23">
        <v>150</v>
      </c>
      <c r="H246" s="24">
        <v>38687</v>
      </c>
      <c r="I246" s="23">
        <v>150</v>
      </c>
      <c r="J246" s="27">
        <v>0</v>
      </c>
      <c r="K246" s="28">
        <v>0</v>
      </c>
      <c r="L246" s="29"/>
    </row>
    <row r="247" spans="1:12" s="4" customFormat="1" ht="24" customHeight="1">
      <c r="A247" s="20">
        <v>243</v>
      </c>
      <c r="B247" s="20"/>
      <c r="C247" s="21" t="s">
        <v>247</v>
      </c>
      <c r="D247" s="21" t="s">
        <v>161</v>
      </c>
      <c r="E247" s="22" t="s">
        <v>109</v>
      </c>
      <c r="F247" s="20">
        <v>1</v>
      </c>
      <c r="G247" s="23">
        <v>707</v>
      </c>
      <c r="H247" s="24">
        <v>38595</v>
      </c>
      <c r="I247" s="23">
        <v>707</v>
      </c>
      <c r="J247" s="27">
        <v>0</v>
      </c>
      <c r="K247" s="28">
        <v>0</v>
      </c>
      <c r="L247" s="29"/>
    </row>
    <row r="248" spans="1:12" s="4" customFormat="1" ht="24" customHeight="1">
      <c r="A248" s="20">
        <v>244</v>
      </c>
      <c r="B248" s="20"/>
      <c r="C248" s="21" t="s">
        <v>248</v>
      </c>
      <c r="D248" s="21" t="s">
        <v>249</v>
      </c>
      <c r="E248" s="22" t="s">
        <v>109</v>
      </c>
      <c r="F248" s="20">
        <v>1</v>
      </c>
      <c r="G248" s="23">
        <v>480</v>
      </c>
      <c r="H248" s="24">
        <v>38687</v>
      </c>
      <c r="I248" s="23">
        <v>480</v>
      </c>
      <c r="J248" s="27">
        <v>0</v>
      </c>
      <c r="K248" s="28">
        <v>0</v>
      </c>
      <c r="L248" s="29"/>
    </row>
    <row r="249" spans="1:12" s="4" customFormat="1" ht="24" customHeight="1">
      <c r="A249" s="20">
        <v>245</v>
      </c>
      <c r="B249" s="20"/>
      <c r="C249" s="21" t="s">
        <v>248</v>
      </c>
      <c r="D249" s="21" t="s">
        <v>249</v>
      </c>
      <c r="E249" s="22" t="s">
        <v>109</v>
      </c>
      <c r="F249" s="20">
        <v>1</v>
      </c>
      <c r="G249" s="23">
        <v>970</v>
      </c>
      <c r="H249" s="24">
        <v>38687</v>
      </c>
      <c r="I249" s="23">
        <v>970</v>
      </c>
      <c r="J249" s="27">
        <v>0</v>
      </c>
      <c r="K249" s="28">
        <v>0</v>
      </c>
      <c r="L249" s="29"/>
    </row>
    <row r="250" spans="1:12" s="4" customFormat="1" ht="24" customHeight="1">
      <c r="A250" s="20">
        <v>246</v>
      </c>
      <c r="B250" s="20"/>
      <c r="C250" s="21" t="s">
        <v>145</v>
      </c>
      <c r="D250" s="21" t="s">
        <v>222</v>
      </c>
      <c r="E250" s="22" t="s">
        <v>109</v>
      </c>
      <c r="F250" s="20">
        <v>1</v>
      </c>
      <c r="G250" s="23">
        <v>620</v>
      </c>
      <c r="H250" s="24">
        <v>38687</v>
      </c>
      <c r="I250" s="23">
        <v>620</v>
      </c>
      <c r="J250" s="27">
        <v>0</v>
      </c>
      <c r="K250" s="28">
        <v>0</v>
      </c>
      <c r="L250" s="29"/>
    </row>
    <row r="251" spans="1:12" s="4" customFormat="1" ht="24" customHeight="1">
      <c r="A251" s="20">
        <v>247</v>
      </c>
      <c r="B251" s="20"/>
      <c r="C251" s="21" t="s">
        <v>145</v>
      </c>
      <c r="D251" s="21" t="s">
        <v>222</v>
      </c>
      <c r="E251" s="22" t="s">
        <v>109</v>
      </c>
      <c r="F251" s="20">
        <v>1</v>
      </c>
      <c r="G251" s="23">
        <v>620</v>
      </c>
      <c r="H251" s="24">
        <v>38687</v>
      </c>
      <c r="I251" s="23">
        <v>620</v>
      </c>
      <c r="J251" s="27">
        <v>0</v>
      </c>
      <c r="K251" s="28">
        <v>0</v>
      </c>
      <c r="L251" s="29"/>
    </row>
    <row r="252" spans="1:12" s="4" customFormat="1" ht="24" customHeight="1">
      <c r="A252" s="20">
        <v>248</v>
      </c>
      <c r="B252" s="20"/>
      <c r="C252" s="21" t="s">
        <v>153</v>
      </c>
      <c r="D252" s="21" t="s">
        <v>146</v>
      </c>
      <c r="E252" s="22" t="s">
        <v>109</v>
      </c>
      <c r="F252" s="20">
        <v>1</v>
      </c>
      <c r="G252" s="23">
        <v>500</v>
      </c>
      <c r="H252" s="24">
        <v>38687</v>
      </c>
      <c r="I252" s="23">
        <v>500</v>
      </c>
      <c r="J252" s="27">
        <v>0</v>
      </c>
      <c r="K252" s="28">
        <v>0</v>
      </c>
      <c r="L252" s="29"/>
    </row>
    <row r="253" spans="1:12" s="4" customFormat="1" ht="24" customHeight="1">
      <c r="A253" s="20">
        <v>249</v>
      </c>
      <c r="B253" s="20"/>
      <c r="C253" s="21" t="s">
        <v>250</v>
      </c>
      <c r="D253" s="21" t="s">
        <v>161</v>
      </c>
      <c r="E253" s="22" t="s">
        <v>109</v>
      </c>
      <c r="F253" s="20">
        <v>1</v>
      </c>
      <c r="G253" s="23">
        <v>380</v>
      </c>
      <c r="H253" s="24">
        <v>38687</v>
      </c>
      <c r="I253" s="23">
        <v>380</v>
      </c>
      <c r="J253" s="27">
        <v>0</v>
      </c>
      <c r="K253" s="28">
        <v>0</v>
      </c>
      <c r="L253" s="29"/>
    </row>
    <row r="254" spans="1:12" s="4" customFormat="1" ht="24" customHeight="1">
      <c r="A254" s="20">
        <v>250</v>
      </c>
      <c r="B254" s="20"/>
      <c r="C254" s="21" t="s">
        <v>227</v>
      </c>
      <c r="D254" s="21"/>
      <c r="E254" s="22" t="s">
        <v>109</v>
      </c>
      <c r="F254" s="20">
        <v>1</v>
      </c>
      <c r="G254" s="23">
        <v>1708</v>
      </c>
      <c r="H254" s="24">
        <v>41547</v>
      </c>
      <c r="I254" s="23">
        <v>1708</v>
      </c>
      <c r="J254" s="27">
        <v>0</v>
      </c>
      <c r="K254" s="28">
        <v>10</v>
      </c>
      <c r="L254" s="29"/>
    </row>
    <row r="255" spans="1:12" s="4" customFormat="1" ht="24" customHeight="1">
      <c r="A255" s="20">
        <v>251</v>
      </c>
      <c r="B255" s="20"/>
      <c r="C255" s="21" t="s">
        <v>153</v>
      </c>
      <c r="D255" s="21" t="s">
        <v>251</v>
      </c>
      <c r="E255" s="22" t="s">
        <v>109</v>
      </c>
      <c r="F255" s="20">
        <v>1</v>
      </c>
      <c r="G255" s="23">
        <v>620</v>
      </c>
      <c r="H255" s="24">
        <v>38687</v>
      </c>
      <c r="I255" s="23">
        <v>620</v>
      </c>
      <c r="J255" s="27">
        <v>0</v>
      </c>
      <c r="K255" s="28">
        <v>0</v>
      </c>
      <c r="L255" s="29"/>
    </row>
    <row r="256" spans="1:12" s="4" customFormat="1" ht="24" customHeight="1">
      <c r="A256" s="20">
        <v>252</v>
      </c>
      <c r="B256" s="20"/>
      <c r="C256" s="21" t="s">
        <v>127</v>
      </c>
      <c r="D256" s="21" t="s">
        <v>189</v>
      </c>
      <c r="E256" s="22" t="s">
        <v>109</v>
      </c>
      <c r="F256" s="20">
        <v>1</v>
      </c>
      <c r="G256" s="23">
        <v>500</v>
      </c>
      <c r="H256" s="24">
        <v>38687</v>
      </c>
      <c r="I256" s="23">
        <v>500</v>
      </c>
      <c r="J256" s="27">
        <v>0</v>
      </c>
      <c r="K256" s="28">
        <v>0</v>
      </c>
      <c r="L256" s="29"/>
    </row>
    <row r="257" spans="1:12" s="4" customFormat="1" ht="24" customHeight="1">
      <c r="A257" s="20">
        <v>253</v>
      </c>
      <c r="B257" s="20"/>
      <c r="C257" s="21" t="s">
        <v>110</v>
      </c>
      <c r="D257" s="21" t="s">
        <v>236</v>
      </c>
      <c r="E257" s="22" t="s">
        <v>109</v>
      </c>
      <c r="F257" s="20">
        <v>1</v>
      </c>
      <c r="G257" s="23">
        <v>180</v>
      </c>
      <c r="H257" s="24">
        <v>38687</v>
      </c>
      <c r="I257" s="23">
        <v>180</v>
      </c>
      <c r="J257" s="27">
        <v>0</v>
      </c>
      <c r="K257" s="28">
        <v>0</v>
      </c>
      <c r="L257" s="29"/>
    </row>
    <row r="258" spans="1:12" s="4" customFormat="1" ht="24" customHeight="1">
      <c r="A258" s="20">
        <v>254</v>
      </c>
      <c r="B258" s="20"/>
      <c r="C258" s="21" t="s">
        <v>145</v>
      </c>
      <c r="D258" s="21" t="s">
        <v>146</v>
      </c>
      <c r="E258" s="22" t="s">
        <v>109</v>
      </c>
      <c r="F258" s="20">
        <v>1</v>
      </c>
      <c r="G258" s="23">
        <v>620</v>
      </c>
      <c r="H258" s="24">
        <v>38687</v>
      </c>
      <c r="I258" s="23">
        <v>620</v>
      </c>
      <c r="J258" s="27">
        <v>0</v>
      </c>
      <c r="K258" s="28">
        <v>0</v>
      </c>
      <c r="L258" s="29"/>
    </row>
    <row r="259" spans="1:12" s="4" customFormat="1" ht="24" customHeight="1">
      <c r="A259" s="20">
        <v>255</v>
      </c>
      <c r="B259" s="20"/>
      <c r="C259" s="21" t="s">
        <v>145</v>
      </c>
      <c r="D259" s="21" t="s">
        <v>146</v>
      </c>
      <c r="E259" s="22" t="s">
        <v>109</v>
      </c>
      <c r="F259" s="20">
        <v>1</v>
      </c>
      <c r="G259" s="23">
        <v>620</v>
      </c>
      <c r="H259" s="24">
        <v>38687</v>
      </c>
      <c r="I259" s="23">
        <v>620</v>
      </c>
      <c r="J259" s="27">
        <v>0</v>
      </c>
      <c r="K259" s="28">
        <v>0</v>
      </c>
      <c r="L259" s="29"/>
    </row>
    <row r="260" spans="1:12" s="4" customFormat="1" ht="24" customHeight="1">
      <c r="A260" s="20">
        <v>256</v>
      </c>
      <c r="B260" s="20"/>
      <c r="C260" s="21" t="s">
        <v>145</v>
      </c>
      <c r="D260" s="21" t="s">
        <v>146</v>
      </c>
      <c r="E260" s="22" t="s">
        <v>109</v>
      </c>
      <c r="F260" s="20">
        <v>1</v>
      </c>
      <c r="G260" s="23">
        <v>620</v>
      </c>
      <c r="H260" s="24">
        <v>38687</v>
      </c>
      <c r="I260" s="23">
        <v>620</v>
      </c>
      <c r="J260" s="27">
        <v>0</v>
      </c>
      <c r="K260" s="28">
        <v>0</v>
      </c>
      <c r="L260" s="29"/>
    </row>
    <row r="261" spans="1:12" s="4" customFormat="1" ht="24" customHeight="1">
      <c r="A261" s="20">
        <v>257</v>
      </c>
      <c r="B261" s="20"/>
      <c r="C261" s="21" t="s">
        <v>151</v>
      </c>
      <c r="D261" s="21" t="s">
        <v>147</v>
      </c>
      <c r="E261" s="22" t="s">
        <v>109</v>
      </c>
      <c r="F261" s="20">
        <v>1</v>
      </c>
      <c r="G261" s="23">
        <v>360</v>
      </c>
      <c r="H261" s="24">
        <v>38687</v>
      </c>
      <c r="I261" s="23">
        <v>360</v>
      </c>
      <c r="J261" s="27">
        <v>0</v>
      </c>
      <c r="K261" s="28">
        <v>0</v>
      </c>
      <c r="L261" s="29"/>
    </row>
    <row r="262" spans="1:12" s="4" customFormat="1" ht="24" customHeight="1">
      <c r="A262" s="20">
        <v>258</v>
      </c>
      <c r="B262" s="20"/>
      <c r="C262" s="21" t="s">
        <v>112</v>
      </c>
      <c r="D262" s="21" t="s">
        <v>252</v>
      </c>
      <c r="E262" s="22" t="s">
        <v>109</v>
      </c>
      <c r="F262" s="20">
        <v>1</v>
      </c>
      <c r="G262" s="23">
        <v>530</v>
      </c>
      <c r="H262" s="24">
        <v>38595</v>
      </c>
      <c r="I262" s="23">
        <v>530</v>
      </c>
      <c r="J262" s="27">
        <v>0</v>
      </c>
      <c r="K262" s="28">
        <v>20</v>
      </c>
      <c r="L262" s="29"/>
    </row>
    <row r="263" spans="1:12" s="4" customFormat="1" ht="24" customHeight="1">
      <c r="A263" s="20">
        <v>259</v>
      </c>
      <c r="B263" s="20"/>
      <c r="C263" s="21" t="s">
        <v>185</v>
      </c>
      <c r="D263" s="21"/>
      <c r="E263" s="22" t="s">
        <v>109</v>
      </c>
      <c r="F263" s="20">
        <v>1</v>
      </c>
      <c r="G263" s="23">
        <v>5230</v>
      </c>
      <c r="H263" s="24">
        <v>38623</v>
      </c>
      <c r="I263" s="23">
        <v>5230</v>
      </c>
      <c r="J263" s="27">
        <v>0</v>
      </c>
      <c r="K263" s="28">
        <v>10</v>
      </c>
      <c r="L263" s="29"/>
    </row>
    <row r="264" spans="1:12" s="4" customFormat="1" ht="24" customHeight="1">
      <c r="A264" s="20">
        <v>260</v>
      </c>
      <c r="B264" s="20"/>
      <c r="C264" s="21" t="s">
        <v>185</v>
      </c>
      <c r="D264" s="21"/>
      <c r="E264" s="22" t="s">
        <v>109</v>
      </c>
      <c r="F264" s="20">
        <v>1</v>
      </c>
      <c r="G264" s="23">
        <v>5230</v>
      </c>
      <c r="H264" s="24">
        <v>38623</v>
      </c>
      <c r="I264" s="23">
        <v>5230</v>
      </c>
      <c r="J264" s="27">
        <v>0</v>
      </c>
      <c r="K264" s="28">
        <v>10</v>
      </c>
      <c r="L264" s="29"/>
    </row>
    <row r="265" spans="1:12" s="4" customFormat="1" ht="24" customHeight="1">
      <c r="A265" s="20">
        <v>261</v>
      </c>
      <c r="B265" s="20"/>
      <c r="C265" s="21" t="s">
        <v>112</v>
      </c>
      <c r="D265" s="21" t="s">
        <v>159</v>
      </c>
      <c r="E265" s="22" t="s">
        <v>109</v>
      </c>
      <c r="F265" s="20">
        <v>1</v>
      </c>
      <c r="G265" s="23">
        <v>530</v>
      </c>
      <c r="H265" s="24">
        <v>38595</v>
      </c>
      <c r="I265" s="23">
        <v>530</v>
      </c>
      <c r="J265" s="27">
        <v>0</v>
      </c>
      <c r="K265" s="28">
        <v>20</v>
      </c>
      <c r="L265" s="29"/>
    </row>
    <row r="266" spans="1:12" s="4" customFormat="1" ht="24" customHeight="1">
      <c r="A266" s="20">
        <v>262</v>
      </c>
      <c r="B266" s="20"/>
      <c r="C266" s="21" t="s">
        <v>253</v>
      </c>
      <c r="D266" s="21" t="s">
        <v>120</v>
      </c>
      <c r="E266" s="22" t="s">
        <v>109</v>
      </c>
      <c r="F266" s="20">
        <v>1</v>
      </c>
      <c r="G266" s="23">
        <v>707</v>
      </c>
      <c r="H266" s="24">
        <v>38595</v>
      </c>
      <c r="I266" s="23">
        <v>707</v>
      </c>
      <c r="J266" s="27">
        <v>0</v>
      </c>
      <c r="K266" s="28">
        <v>0</v>
      </c>
      <c r="L266" s="29"/>
    </row>
    <row r="267" spans="1:12" s="4" customFormat="1" ht="24" customHeight="1">
      <c r="A267" s="20">
        <v>263</v>
      </c>
      <c r="B267" s="20"/>
      <c r="C267" s="21" t="s">
        <v>253</v>
      </c>
      <c r="D267" s="21" t="s">
        <v>120</v>
      </c>
      <c r="E267" s="22" t="s">
        <v>109</v>
      </c>
      <c r="F267" s="20">
        <v>1</v>
      </c>
      <c r="G267" s="23">
        <v>707</v>
      </c>
      <c r="H267" s="24">
        <v>38595</v>
      </c>
      <c r="I267" s="23">
        <v>707</v>
      </c>
      <c r="J267" s="27">
        <v>0</v>
      </c>
      <c r="K267" s="28">
        <v>0</v>
      </c>
      <c r="L267" s="29"/>
    </row>
    <row r="268" spans="1:12" s="4" customFormat="1" ht="24" customHeight="1">
      <c r="A268" s="20">
        <v>264</v>
      </c>
      <c r="B268" s="20"/>
      <c r="C268" s="21" t="s">
        <v>248</v>
      </c>
      <c r="D268" s="21" t="s">
        <v>120</v>
      </c>
      <c r="E268" s="22" t="s">
        <v>109</v>
      </c>
      <c r="F268" s="20">
        <v>1</v>
      </c>
      <c r="G268" s="23">
        <v>480</v>
      </c>
      <c r="H268" s="24">
        <v>38687</v>
      </c>
      <c r="I268" s="23">
        <v>480</v>
      </c>
      <c r="J268" s="27">
        <v>0</v>
      </c>
      <c r="K268" s="28">
        <v>0</v>
      </c>
      <c r="L268" s="29"/>
    </row>
    <row r="269" spans="1:12" s="4" customFormat="1" ht="24" customHeight="1">
      <c r="A269" s="20">
        <v>265</v>
      </c>
      <c r="B269" s="20"/>
      <c r="C269" s="21" t="s">
        <v>254</v>
      </c>
      <c r="D269" s="21" t="s">
        <v>147</v>
      </c>
      <c r="E269" s="22" t="s">
        <v>109</v>
      </c>
      <c r="F269" s="20">
        <v>1</v>
      </c>
      <c r="G269" s="23">
        <v>100</v>
      </c>
      <c r="H269" s="24">
        <v>38687</v>
      </c>
      <c r="I269" s="23">
        <v>100</v>
      </c>
      <c r="J269" s="27">
        <v>0</v>
      </c>
      <c r="K269" s="28">
        <v>0</v>
      </c>
      <c r="L269" s="29"/>
    </row>
    <row r="270" spans="1:12" s="4" customFormat="1" ht="24" customHeight="1">
      <c r="A270" s="20">
        <v>266</v>
      </c>
      <c r="B270" s="20"/>
      <c r="C270" s="21" t="s">
        <v>254</v>
      </c>
      <c r="D270" s="21" t="s">
        <v>147</v>
      </c>
      <c r="E270" s="22" t="s">
        <v>109</v>
      </c>
      <c r="F270" s="20">
        <v>1</v>
      </c>
      <c r="G270" s="23">
        <v>100</v>
      </c>
      <c r="H270" s="24">
        <v>38687</v>
      </c>
      <c r="I270" s="23">
        <v>100</v>
      </c>
      <c r="J270" s="27">
        <v>0</v>
      </c>
      <c r="K270" s="28">
        <v>0</v>
      </c>
      <c r="L270" s="29"/>
    </row>
    <row r="271" spans="1:12" s="4" customFormat="1" ht="24" customHeight="1">
      <c r="A271" s="20">
        <v>267</v>
      </c>
      <c r="B271" s="20"/>
      <c r="C271" s="21" t="s">
        <v>254</v>
      </c>
      <c r="D271" s="21" t="s">
        <v>147</v>
      </c>
      <c r="E271" s="22" t="s">
        <v>109</v>
      </c>
      <c r="F271" s="20">
        <v>1</v>
      </c>
      <c r="G271" s="23">
        <v>2760</v>
      </c>
      <c r="H271" s="24">
        <v>39435</v>
      </c>
      <c r="I271" s="23">
        <v>2760</v>
      </c>
      <c r="J271" s="27">
        <v>0</v>
      </c>
      <c r="K271" s="28">
        <v>0</v>
      </c>
      <c r="L271" s="29"/>
    </row>
    <row r="272" spans="1:12" s="4" customFormat="1" ht="24" customHeight="1">
      <c r="A272" s="20">
        <v>268</v>
      </c>
      <c r="B272" s="20"/>
      <c r="C272" s="21" t="s">
        <v>112</v>
      </c>
      <c r="D272" s="21" t="s">
        <v>255</v>
      </c>
      <c r="E272" s="22" t="s">
        <v>109</v>
      </c>
      <c r="F272" s="20">
        <v>1</v>
      </c>
      <c r="G272" s="23">
        <v>300</v>
      </c>
      <c r="H272" s="24">
        <v>38687</v>
      </c>
      <c r="I272" s="23">
        <v>300</v>
      </c>
      <c r="J272" s="27">
        <v>0</v>
      </c>
      <c r="K272" s="28">
        <v>20</v>
      </c>
      <c r="L272" s="29"/>
    </row>
    <row r="273" spans="1:12" s="4" customFormat="1" ht="24" customHeight="1">
      <c r="A273" s="20">
        <v>269</v>
      </c>
      <c r="B273" s="20"/>
      <c r="C273" s="21" t="s">
        <v>256</v>
      </c>
      <c r="D273" s="21" t="s">
        <v>108</v>
      </c>
      <c r="E273" s="22" t="s">
        <v>166</v>
      </c>
      <c r="F273" s="20">
        <v>1</v>
      </c>
      <c r="G273" s="23">
        <v>5719</v>
      </c>
      <c r="H273" s="24">
        <v>40298</v>
      </c>
      <c r="I273" s="23">
        <v>5719</v>
      </c>
      <c r="J273" s="27">
        <v>0</v>
      </c>
      <c r="K273" s="28">
        <v>100</v>
      </c>
      <c r="L273" s="29"/>
    </row>
    <row r="274" spans="1:12" s="4" customFormat="1" ht="24" customHeight="1">
      <c r="A274" s="20">
        <v>270</v>
      </c>
      <c r="B274" s="20"/>
      <c r="C274" s="21" t="s">
        <v>112</v>
      </c>
      <c r="D274" s="21" t="s">
        <v>255</v>
      </c>
      <c r="E274" s="22" t="s">
        <v>109</v>
      </c>
      <c r="F274" s="20">
        <v>1</v>
      </c>
      <c r="G274" s="23">
        <v>300</v>
      </c>
      <c r="H274" s="24">
        <v>38687</v>
      </c>
      <c r="I274" s="23">
        <v>300</v>
      </c>
      <c r="J274" s="27">
        <v>0</v>
      </c>
      <c r="K274" s="28">
        <v>20</v>
      </c>
      <c r="L274" s="29"/>
    </row>
    <row r="275" spans="1:12" s="4" customFormat="1" ht="24" customHeight="1">
      <c r="A275" s="20">
        <v>271</v>
      </c>
      <c r="B275" s="20"/>
      <c r="C275" s="21" t="s">
        <v>256</v>
      </c>
      <c r="D275" s="21" t="s">
        <v>108</v>
      </c>
      <c r="E275" s="22" t="s">
        <v>118</v>
      </c>
      <c r="F275" s="20">
        <v>1</v>
      </c>
      <c r="G275" s="23">
        <v>19350</v>
      </c>
      <c r="H275" s="24">
        <v>39716</v>
      </c>
      <c r="I275" s="23">
        <v>19350</v>
      </c>
      <c r="J275" s="27">
        <v>0</v>
      </c>
      <c r="K275" s="28">
        <v>100</v>
      </c>
      <c r="L275" s="29"/>
    </row>
    <row r="276" spans="1:12" s="4" customFormat="1" ht="24" customHeight="1">
      <c r="A276" s="20">
        <v>272</v>
      </c>
      <c r="B276" s="20"/>
      <c r="C276" s="21" t="s">
        <v>257</v>
      </c>
      <c r="D276" s="21" t="s">
        <v>108</v>
      </c>
      <c r="E276" s="22" t="s">
        <v>118</v>
      </c>
      <c r="F276" s="20">
        <v>1</v>
      </c>
      <c r="G276" s="23">
        <v>2380</v>
      </c>
      <c r="H276" s="24">
        <v>38745</v>
      </c>
      <c r="I276" s="23">
        <v>2380</v>
      </c>
      <c r="J276" s="27">
        <v>0</v>
      </c>
      <c r="K276" s="28">
        <v>100</v>
      </c>
      <c r="L276" s="29"/>
    </row>
    <row r="277" spans="1:12" s="4" customFormat="1" ht="24" customHeight="1">
      <c r="A277" s="20">
        <v>273</v>
      </c>
      <c r="B277" s="20"/>
      <c r="C277" s="21" t="s">
        <v>257</v>
      </c>
      <c r="D277" s="21" t="s">
        <v>258</v>
      </c>
      <c r="E277" s="22" t="s">
        <v>118</v>
      </c>
      <c r="F277" s="20">
        <v>1</v>
      </c>
      <c r="G277" s="23">
        <v>4300</v>
      </c>
      <c r="H277" s="24">
        <v>38800</v>
      </c>
      <c r="I277" s="23">
        <v>4300</v>
      </c>
      <c r="J277" s="27">
        <v>0</v>
      </c>
      <c r="K277" s="28">
        <v>100</v>
      </c>
      <c r="L277" s="29"/>
    </row>
    <row r="278" spans="1:12" s="4" customFormat="1" ht="24" customHeight="1">
      <c r="A278" s="20">
        <v>274</v>
      </c>
      <c r="B278" s="20"/>
      <c r="C278" s="21" t="s">
        <v>257</v>
      </c>
      <c r="D278" s="21" t="s">
        <v>258</v>
      </c>
      <c r="E278" s="22" t="s">
        <v>118</v>
      </c>
      <c r="F278" s="20">
        <v>1</v>
      </c>
      <c r="G278" s="23">
        <v>2510</v>
      </c>
      <c r="H278" s="24">
        <v>38808</v>
      </c>
      <c r="I278" s="23">
        <v>2510</v>
      </c>
      <c r="J278" s="27">
        <v>0</v>
      </c>
      <c r="K278" s="28">
        <v>100</v>
      </c>
      <c r="L278" s="29"/>
    </row>
    <row r="279" spans="1:12" s="4" customFormat="1" ht="24" customHeight="1">
      <c r="A279" s="20">
        <v>275</v>
      </c>
      <c r="B279" s="20"/>
      <c r="C279" s="21" t="s">
        <v>257</v>
      </c>
      <c r="D279" s="21" t="s">
        <v>258</v>
      </c>
      <c r="E279" s="22" t="s">
        <v>118</v>
      </c>
      <c r="F279" s="20">
        <v>1</v>
      </c>
      <c r="G279" s="23">
        <v>2510</v>
      </c>
      <c r="H279" s="24">
        <v>38808</v>
      </c>
      <c r="I279" s="23">
        <v>2510</v>
      </c>
      <c r="J279" s="27">
        <v>0</v>
      </c>
      <c r="K279" s="28">
        <v>100</v>
      </c>
      <c r="L279" s="29"/>
    </row>
    <row r="280" spans="1:12" s="4" customFormat="1" ht="24" customHeight="1">
      <c r="A280" s="20">
        <v>276</v>
      </c>
      <c r="B280" s="20"/>
      <c r="C280" s="21" t="s">
        <v>257</v>
      </c>
      <c r="D280" s="21"/>
      <c r="E280" s="22" t="s">
        <v>118</v>
      </c>
      <c r="F280" s="20">
        <v>1</v>
      </c>
      <c r="G280" s="23">
        <v>2380</v>
      </c>
      <c r="H280" s="24">
        <v>38745</v>
      </c>
      <c r="I280" s="23">
        <v>2380</v>
      </c>
      <c r="J280" s="27">
        <v>0</v>
      </c>
      <c r="K280" s="28">
        <v>100</v>
      </c>
      <c r="L280" s="29"/>
    </row>
    <row r="281" spans="1:12" s="4" customFormat="1" ht="24" customHeight="1">
      <c r="A281" s="20">
        <v>277</v>
      </c>
      <c r="B281" s="20"/>
      <c r="C281" s="21" t="s">
        <v>257</v>
      </c>
      <c r="D281" s="21"/>
      <c r="E281" s="22" t="s">
        <v>118</v>
      </c>
      <c r="F281" s="20">
        <v>1</v>
      </c>
      <c r="G281" s="23">
        <v>2380</v>
      </c>
      <c r="H281" s="24">
        <v>38383</v>
      </c>
      <c r="I281" s="23">
        <v>2380</v>
      </c>
      <c r="J281" s="27">
        <v>0</v>
      </c>
      <c r="K281" s="28">
        <v>100</v>
      </c>
      <c r="L281" s="29"/>
    </row>
    <row r="282" spans="1:12" s="4" customFormat="1" ht="24" customHeight="1">
      <c r="A282" s="20">
        <v>278</v>
      </c>
      <c r="B282" s="20"/>
      <c r="C282" s="21" t="s">
        <v>257</v>
      </c>
      <c r="D282" s="21"/>
      <c r="E282" s="22" t="s">
        <v>118</v>
      </c>
      <c r="F282" s="20">
        <v>1</v>
      </c>
      <c r="G282" s="23">
        <v>2380</v>
      </c>
      <c r="H282" s="24">
        <v>38383</v>
      </c>
      <c r="I282" s="23">
        <v>2380</v>
      </c>
      <c r="J282" s="27">
        <v>0</v>
      </c>
      <c r="K282" s="28">
        <v>100</v>
      </c>
      <c r="L282" s="29"/>
    </row>
    <row r="283" spans="1:12" s="4" customFormat="1" ht="24" customHeight="1">
      <c r="A283" s="20">
        <v>279</v>
      </c>
      <c r="B283" s="20"/>
      <c r="C283" s="21" t="s">
        <v>110</v>
      </c>
      <c r="D283" s="21"/>
      <c r="E283" s="22" t="s">
        <v>109</v>
      </c>
      <c r="F283" s="20">
        <v>1</v>
      </c>
      <c r="G283" s="23">
        <v>350</v>
      </c>
      <c r="H283" s="24" t="s">
        <v>259</v>
      </c>
      <c r="I283" s="23">
        <v>350</v>
      </c>
      <c r="J283" s="27">
        <v>0</v>
      </c>
      <c r="K283" s="28">
        <v>0</v>
      </c>
      <c r="L283" s="29"/>
    </row>
    <row r="284" spans="1:12" s="4" customFormat="1" ht="24" customHeight="1">
      <c r="A284" s="20">
        <v>280</v>
      </c>
      <c r="B284" s="20"/>
      <c r="C284" s="21" t="s">
        <v>110</v>
      </c>
      <c r="D284" s="21"/>
      <c r="E284" s="22" t="s">
        <v>109</v>
      </c>
      <c r="F284" s="20">
        <v>1</v>
      </c>
      <c r="G284" s="23">
        <v>70</v>
      </c>
      <c r="H284" s="24" t="s">
        <v>260</v>
      </c>
      <c r="I284" s="23">
        <v>70</v>
      </c>
      <c r="J284" s="27">
        <v>0</v>
      </c>
      <c r="K284" s="28">
        <v>0</v>
      </c>
      <c r="L284" s="29"/>
    </row>
    <row r="285" spans="1:12" s="4" customFormat="1" ht="24" customHeight="1">
      <c r="A285" s="20">
        <v>281</v>
      </c>
      <c r="B285" s="20"/>
      <c r="C285" s="21" t="s">
        <v>110</v>
      </c>
      <c r="D285" s="21"/>
      <c r="E285" s="22" t="s">
        <v>109</v>
      </c>
      <c r="F285" s="20">
        <v>1</v>
      </c>
      <c r="G285" s="23">
        <v>140</v>
      </c>
      <c r="H285" s="24" t="s">
        <v>260</v>
      </c>
      <c r="I285" s="23">
        <v>140</v>
      </c>
      <c r="J285" s="27">
        <v>0</v>
      </c>
      <c r="K285" s="28">
        <v>0</v>
      </c>
      <c r="L285" s="29"/>
    </row>
    <row r="286" spans="1:12" s="4" customFormat="1" ht="24" customHeight="1">
      <c r="A286" s="20">
        <v>282</v>
      </c>
      <c r="B286" s="20"/>
      <c r="C286" s="21" t="s">
        <v>264</v>
      </c>
      <c r="D286" s="21"/>
      <c r="E286" s="22" t="s">
        <v>109</v>
      </c>
      <c r="F286" s="20">
        <v>1</v>
      </c>
      <c r="G286" s="23">
        <v>140</v>
      </c>
      <c r="H286" s="24" t="s">
        <v>260</v>
      </c>
      <c r="I286" s="23">
        <v>140</v>
      </c>
      <c r="J286" s="27">
        <v>0</v>
      </c>
      <c r="K286" s="28">
        <v>0</v>
      </c>
      <c r="L286" s="29"/>
    </row>
    <row r="287" spans="1:12" s="4" customFormat="1" ht="24" customHeight="1">
      <c r="A287" s="20">
        <v>283</v>
      </c>
      <c r="B287" s="20"/>
      <c r="C287" s="21" t="s">
        <v>110</v>
      </c>
      <c r="D287" s="21"/>
      <c r="E287" s="22" t="s">
        <v>109</v>
      </c>
      <c r="F287" s="20">
        <v>1</v>
      </c>
      <c r="G287" s="23">
        <v>180</v>
      </c>
      <c r="H287" s="24" t="s">
        <v>260</v>
      </c>
      <c r="I287" s="23">
        <v>180</v>
      </c>
      <c r="J287" s="27">
        <v>0</v>
      </c>
      <c r="K287" s="28">
        <v>0</v>
      </c>
      <c r="L287" s="29"/>
    </row>
    <row r="288" spans="1:12" s="4" customFormat="1" ht="24" customHeight="1">
      <c r="A288" s="20">
        <v>284</v>
      </c>
      <c r="B288" s="20"/>
      <c r="C288" s="21" t="s">
        <v>110</v>
      </c>
      <c r="D288" s="21"/>
      <c r="E288" s="22" t="s">
        <v>109</v>
      </c>
      <c r="F288" s="20">
        <v>1</v>
      </c>
      <c r="G288" s="23">
        <v>150</v>
      </c>
      <c r="H288" s="24" t="s">
        <v>260</v>
      </c>
      <c r="I288" s="23">
        <v>150</v>
      </c>
      <c r="J288" s="27">
        <v>0</v>
      </c>
      <c r="K288" s="28">
        <v>0</v>
      </c>
      <c r="L288" s="29"/>
    </row>
    <row r="289" spans="1:12" s="4" customFormat="1" ht="24" customHeight="1">
      <c r="A289" s="20">
        <v>285</v>
      </c>
      <c r="B289" s="20"/>
      <c r="C289" s="21" t="s">
        <v>110</v>
      </c>
      <c r="D289" s="21"/>
      <c r="E289" s="22" t="s">
        <v>109</v>
      </c>
      <c r="F289" s="20">
        <v>1</v>
      </c>
      <c r="G289" s="23">
        <v>150</v>
      </c>
      <c r="H289" s="24" t="s">
        <v>260</v>
      </c>
      <c r="I289" s="23">
        <v>150</v>
      </c>
      <c r="J289" s="27">
        <v>0</v>
      </c>
      <c r="K289" s="28">
        <v>0</v>
      </c>
      <c r="L289" s="29"/>
    </row>
    <row r="290" spans="1:12" s="4" customFormat="1" ht="24" customHeight="1">
      <c r="A290" s="20">
        <v>286</v>
      </c>
      <c r="B290" s="20"/>
      <c r="C290" s="21" t="s">
        <v>110</v>
      </c>
      <c r="D290" s="21"/>
      <c r="E290" s="22" t="s">
        <v>109</v>
      </c>
      <c r="F290" s="20">
        <v>1</v>
      </c>
      <c r="G290" s="23">
        <v>150</v>
      </c>
      <c r="H290" s="24" t="s">
        <v>260</v>
      </c>
      <c r="I290" s="23">
        <v>150</v>
      </c>
      <c r="J290" s="27">
        <v>0</v>
      </c>
      <c r="K290" s="28">
        <v>0</v>
      </c>
      <c r="L290" s="29"/>
    </row>
    <row r="291" spans="1:12" s="4" customFormat="1" ht="24" customHeight="1">
      <c r="A291" s="20">
        <v>287</v>
      </c>
      <c r="B291" s="20"/>
      <c r="C291" s="21" t="s">
        <v>110</v>
      </c>
      <c r="D291" s="21"/>
      <c r="E291" s="22" t="s">
        <v>109</v>
      </c>
      <c r="F291" s="20">
        <v>1</v>
      </c>
      <c r="G291" s="23">
        <v>150</v>
      </c>
      <c r="H291" s="24" t="s">
        <v>260</v>
      </c>
      <c r="I291" s="23">
        <v>150</v>
      </c>
      <c r="J291" s="27">
        <v>0</v>
      </c>
      <c r="K291" s="28">
        <v>0</v>
      </c>
      <c r="L291" s="29"/>
    </row>
    <row r="292" spans="1:12" s="4" customFormat="1" ht="24" customHeight="1">
      <c r="A292" s="20">
        <v>288</v>
      </c>
      <c r="B292" s="20"/>
      <c r="C292" s="21" t="s">
        <v>110</v>
      </c>
      <c r="D292" s="21"/>
      <c r="E292" s="22" t="s">
        <v>109</v>
      </c>
      <c r="F292" s="20">
        <v>1</v>
      </c>
      <c r="G292" s="23">
        <v>150</v>
      </c>
      <c r="H292" s="24" t="s">
        <v>260</v>
      </c>
      <c r="I292" s="23">
        <v>150</v>
      </c>
      <c r="J292" s="27">
        <v>0</v>
      </c>
      <c r="K292" s="28">
        <v>0</v>
      </c>
      <c r="L292" s="29"/>
    </row>
    <row r="293" spans="1:12" s="4" customFormat="1" ht="24" customHeight="1">
      <c r="A293" s="20">
        <v>289</v>
      </c>
      <c r="B293" s="20"/>
      <c r="C293" s="21" t="s">
        <v>127</v>
      </c>
      <c r="D293" s="21"/>
      <c r="E293" s="22" t="s">
        <v>109</v>
      </c>
      <c r="F293" s="20">
        <v>1</v>
      </c>
      <c r="G293" s="23">
        <v>80</v>
      </c>
      <c r="H293" s="24" t="s">
        <v>260</v>
      </c>
      <c r="I293" s="23">
        <v>80</v>
      </c>
      <c r="J293" s="27">
        <v>0</v>
      </c>
      <c r="K293" s="28">
        <v>0</v>
      </c>
      <c r="L293" s="29"/>
    </row>
    <row r="294" spans="1:12" s="4" customFormat="1" ht="24" customHeight="1">
      <c r="A294" s="20">
        <v>290</v>
      </c>
      <c r="B294" s="20"/>
      <c r="C294" s="21" t="s">
        <v>127</v>
      </c>
      <c r="D294" s="21"/>
      <c r="E294" s="22" t="s">
        <v>109</v>
      </c>
      <c r="F294" s="20">
        <v>1</v>
      </c>
      <c r="G294" s="23">
        <v>80</v>
      </c>
      <c r="H294" s="24" t="s">
        <v>260</v>
      </c>
      <c r="I294" s="23">
        <v>80</v>
      </c>
      <c r="J294" s="27">
        <v>0</v>
      </c>
      <c r="K294" s="28">
        <v>0</v>
      </c>
      <c r="L294" s="29"/>
    </row>
    <row r="295" spans="1:12" s="4" customFormat="1" ht="24" customHeight="1">
      <c r="A295" s="20">
        <v>291</v>
      </c>
      <c r="B295" s="20"/>
      <c r="C295" s="21" t="s">
        <v>127</v>
      </c>
      <c r="D295" s="21"/>
      <c r="E295" s="22" t="s">
        <v>109</v>
      </c>
      <c r="F295" s="20">
        <v>1</v>
      </c>
      <c r="G295" s="23">
        <v>80</v>
      </c>
      <c r="H295" s="24" t="s">
        <v>260</v>
      </c>
      <c r="I295" s="23">
        <v>80</v>
      </c>
      <c r="J295" s="27">
        <v>0</v>
      </c>
      <c r="K295" s="28">
        <v>0</v>
      </c>
      <c r="L295" s="29"/>
    </row>
    <row r="296" spans="1:12" s="4" customFormat="1" ht="24" customHeight="1">
      <c r="A296" s="20">
        <v>292</v>
      </c>
      <c r="B296" s="20"/>
      <c r="C296" s="21" t="s">
        <v>127</v>
      </c>
      <c r="D296" s="21"/>
      <c r="E296" s="22" t="s">
        <v>109</v>
      </c>
      <c r="F296" s="20">
        <v>1</v>
      </c>
      <c r="G296" s="23">
        <v>80</v>
      </c>
      <c r="H296" s="24" t="s">
        <v>260</v>
      </c>
      <c r="I296" s="23">
        <v>80</v>
      </c>
      <c r="J296" s="27">
        <v>0</v>
      </c>
      <c r="K296" s="28">
        <v>0</v>
      </c>
      <c r="L296" s="29"/>
    </row>
    <row r="297" spans="1:12" s="4" customFormat="1" ht="24" customHeight="1">
      <c r="A297" s="20">
        <v>293</v>
      </c>
      <c r="B297" s="20"/>
      <c r="C297" s="21" t="s">
        <v>127</v>
      </c>
      <c r="D297" s="21"/>
      <c r="E297" s="22" t="s">
        <v>109</v>
      </c>
      <c r="F297" s="20">
        <v>1</v>
      </c>
      <c r="G297" s="23">
        <v>100</v>
      </c>
      <c r="H297" s="24" t="s">
        <v>260</v>
      </c>
      <c r="I297" s="23">
        <v>100</v>
      </c>
      <c r="J297" s="27">
        <v>0</v>
      </c>
      <c r="K297" s="28">
        <v>0</v>
      </c>
      <c r="L297" s="29"/>
    </row>
    <row r="298" spans="1:12" s="4" customFormat="1" ht="24" customHeight="1">
      <c r="A298" s="20">
        <v>294</v>
      </c>
      <c r="B298" s="20"/>
      <c r="C298" s="21" t="s">
        <v>127</v>
      </c>
      <c r="D298" s="21"/>
      <c r="E298" s="22" t="s">
        <v>109</v>
      </c>
      <c r="F298" s="20">
        <v>1</v>
      </c>
      <c r="G298" s="23">
        <v>100</v>
      </c>
      <c r="H298" s="24" t="s">
        <v>260</v>
      </c>
      <c r="I298" s="23">
        <v>100</v>
      </c>
      <c r="J298" s="27">
        <v>0</v>
      </c>
      <c r="K298" s="28">
        <v>0</v>
      </c>
      <c r="L298" s="29"/>
    </row>
    <row r="299" spans="1:12" s="4" customFormat="1" ht="24" customHeight="1">
      <c r="A299" s="20">
        <v>295</v>
      </c>
      <c r="B299" s="20"/>
      <c r="C299" s="21" t="s">
        <v>127</v>
      </c>
      <c r="D299" s="21"/>
      <c r="E299" s="22" t="s">
        <v>109</v>
      </c>
      <c r="F299" s="20">
        <v>1</v>
      </c>
      <c r="G299" s="23">
        <v>100</v>
      </c>
      <c r="H299" s="24" t="s">
        <v>260</v>
      </c>
      <c r="I299" s="23">
        <v>100</v>
      </c>
      <c r="J299" s="27">
        <v>0</v>
      </c>
      <c r="K299" s="28">
        <v>0</v>
      </c>
      <c r="L299" s="29"/>
    </row>
    <row r="300" spans="1:12" s="4" customFormat="1" ht="24" customHeight="1">
      <c r="A300" s="20">
        <v>296</v>
      </c>
      <c r="B300" s="20"/>
      <c r="C300" s="21" t="s">
        <v>261</v>
      </c>
      <c r="D300" s="21"/>
      <c r="E300" s="22" t="s">
        <v>109</v>
      </c>
      <c r="F300" s="20">
        <v>1</v>
      </c>
      <c r="G300" s="23">
        <v>100</v>
      </c>
      <c r="H300" s="24" t="s">
        <v>260</v>
      </c>
      <c r="I300" s="23">
        <v>100</v>
      </c>
      <c r="J300" s="27">
        <v>0</v>
      </c>
      <c r="K300" s="28">
        <v>0</v>
      </c>
      <c r="L300" s="29"/>
    </row>
    <row r="301" spans="1:12" s="4" customFormat="1" ht="24" customHeight="1">
      <c r="A301" s="20">
        <v>297</v>
      </c>
      <c r="B301" s="20"/>
      <c r="C301" s="21" t="s">
        <v>261</v>
      </c>
      <c r="D301" s="21"/>
      <c r="E301" s="22" t="s">
        <v>109</v>
      </c>
      <c r="F301" s="20">
        <v>1</v>
      </c>
      <c r="G301" s="23">
        <v>100</v>
      </c>
      <c r="H301" s="24" t="s">
        <v>260</v>
      </c>
      <c r="I301" s="23">
        <v>100</v>
      </c>
      <c r="J301" s="27">
        <v>0</v>
      </c>
      <c r="K301" s="28">
        <v>0</v>
      </c>
      <c r="L301" s="29"/>
    </row>
    <row r="302" spans="1:12" s="4" customFormat="1" ht="24" customHeight="1">
      <c r="A302" s="20">
        <v>298</v>
      </c>
      <c r="B302" s="20"/>
      <c r="C302" s="21" t="s">
        <v>261</v>
      </c>
      <c r="D302" s="21"/>
      <c r="E302" s="22" t="s">
        <v>109</v>
      </c>
      <c r="F302" s="20">
        <v>1</v>
      </c>
      <c r="G302" s="23">
        <v>100</v>
      </c>
      <c r="H302" s="24" t="s">
        <v>260</v>
      </c>
      <c r="I302" s="23">
        <v>100</v>
      </c>
      <c r="J302" s="27">
        <v>0</v>
      </c>
      <c r="K302" s="28">
        <v>0</v>
      </c>
      <c r="L302" s="29"/>
    </row>
    <row r="303" spans="1:12" s="4" customFormat="1" ht="24" customHeight="1">
      <c r="A303" s="20">
        <v>299</v>
      </c>
      <c r="B303" s="20"/>
      <c r="C303" s="21" t="s">
        <v>262</v>
      </c>
      <c r="D303" s="21"/>
      <c r="E303" s="22" t="s">
        <v>109</v>
      </c>
      <c r="F303" s="20">
        <v>1</v>
      </c>
      <c r="G303" s="23">
        <v>100</v>
      </c>
      <c r="H303" s="24" t="s">
        <v>260</v>
      </c>
      <c r="I303" s="23">
        <v>100</v>
      </c>
      <c r="J303" s="27">
        <v>0</v>
      </c>
      <c r="K303" s="28">
        <v>0</v>
      </c>
      <c r="L303" s="29"/>
    </row>
    <row r="304" spans="1:12" s="4" customFormat="1" ht="24" customHeight="1">
      <c r="A304" s="20">
        <v>300</v>
      </c>
      <c r="B304" s="20"/>
      <c r="C304" s="21" t="s">
        <v>127</v>
      </c>
      <c r="D304" s="21"/>
      <c r="E304" s="22" t="s">
        <v>109</v>
      </c>
      <c r="F304" s="20">
        <v>1</v>
      </c>
      <c r="G304" s="23">
        <v>150</v>
      </c>
      <c r="H304" s="24" t="s">
        <v>260</v>
      </c>
      <c r="I304" s="23">
        <v>150</v>
      </c>
      <c r="J304" s="27">
        <v>0</v>
      </c>
      <c r="K304" s="28">
        <v>0</v>
      </c>
      <c r="L304" s="29"/>
    </row>
    <row r="305" spans="1:12" s="5" customFormat="1" ht="21" customHeight="1">
      <c r="A305" s="20"/>
      <c r="B305" s="32"/>
      <c r="C305" s="33" t="s">
        <v>98</v>
      </c>
      <c r="D305" s="32"/>
      <c r="E305" s="32"/>
      <c r="F305" s="33">
        <f>SUM(F5:F304)</f>
        <v>300</v>
      </c>
      <c r="G305" s="34">
        <f>SUM(G5:G304)</f>
        <v>622319.80000000005</v>
      </c>
      <c r="H305" s="34"/>
      <c r="I305" s="34">
        <f>SUM(I5:I304)</f>
        <v>622319.80000000005</v>
      </c>
      <c r="J305" s="34">
        <f>SUM(J5:J304)</f>
        <v>0</v>
      </c>
      <c r="K305" s="34">
        <f>SUM(K5:K304)</f>
        <v>3752</v>
      </c>
      <c r="L305" s="32"/>
    </row>
    <row r="306" spans="1:12" ht="15" customHeight="1"/>
    <row r="307" spans="1:12" s="3" customFormat="1" ht="15.75">
      <c r="A307" s="3" t="s">
        <v>263</v>
      </c>
      <c r="B307" s="16"/>
      <c r="C307" s="17"/>
      <c r="I307" s="35"/>
      <c r="K307" s="36"/>
    </row>
    <row r="308" spans="1:12" s="3" customFormat="1" ht="13.5">
      <c r="A308" s="3" t="str">
        <f>需填写项目红色区域需覆盖!A5</f>
        <v>填表日期：2024年7月2日</v>
      </c>
      <c r="B308" s="16"/>
      <c r="C308" s="17"/>
      <c r="K308" s="36"/>
    </row>
  </sheetData>
  <mergeCells count="2">
    <mergeCell ref="A1:L1"/>
    <mergeCell ref="A2:L2"/>
  </mergeCells>
  <phoneticPr fontId="64" type="noConversion"/>
  <printOptions horizontalCentered="1"/>
  <pageMargins left="0.196527777777778" right="0" top="0.47222222222222199" bottom="0.47222222222222199" header="0.20069444444444401" footer="0.30694444444444402"/>
  <pageSetup paperSize="9" scale="80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XXXXXX</vt:lpstr>
      <vt:lpstr>需填写项目红色区域需覆盖</vt:lpstr>
      <vt:lpstr>资产评估结果汇总表 </vt:lpstr>
      <vt:lpstr>资产汇总</vt:lpstr>
      <vt:lpstr>汇总</vt:lpstr>
      <vt:lpstr>固定资产</vt:lpstr>
      <vt:lpstr>固定资产!Print_Area</vt:lpstr>
      <vt:lpstr>固定资产!Print_Titles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CIECC</dc:creator>
  <cp:lastModifiedBy>Administrator</cp:lastModifiedBy>
  <cp:revision>1</cp:revision>
  <cp:lastPrinted>2024-07-11T00:24:48Z</cp:lastPrinted>
  <dcterms:created xsi:type="dcterms:W3CDTF">1999-12-08T02:07:00Z</dcterms:created>
  <dcterms:modified xsi:type="dcterms:W3CDTF">2024-10-09T02:05:24Z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F87B1E236B414E7789C165DEA82735D5_13</vt:lpwstr>
  </property>
</Properties>
</file>