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805" activeTab="1"/>
  </bookViews>
  <sheets>
    <sheet name="4-6-4机器设备" sheetId="3" r:id="rId1"/>
    <sheet name="4-6-6电子设备" sheetId="4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<sst xmlns="http://schemas.openxmlformats.org/spreadsheetml/2006/main" count="106" uniqueCount="65">
  <si>
    <t>固定资产—机器设备评估申报明细表</t>
  </si>
  <si>
    <r>
      <rPr>
        <sz val="10"/>
        <rFont val="Times New Roman"/>
        <charset val="0"/>
      </rPr>
      <t>表</t>
    </r>
    <r>
      <rPr>
        <sz val="10"/>
        <rFont val="Arial Narrow"/>
        <charset val="0"/>
      </rPr>
      <t>4-6-4</t>
    </r>
  </si>
  <si>
    <t>金额单位：人民币元</t>
  </si>
  <si>
    <t>序号</t>
  </si>
  <si>
    <t>被拆迁人</t>
  </si>
  <si>
    <t>设备名称</t>
  </si>
  <si>
    <t>规格型号</t>
  </si>
  <si>
    <t>生产厂家</t>
  </si>
  <si>
    <t>计量单位</t>
  </si>
  <si>
    <t>数量</t>
  </si>
  <si>
    <t>购置日期</t>
  </si>
  <si>
    <t>启用日期</t>
  </si>
  <si>
    <t>审计前账面价值</t>
  </si>
  <si>
    <t>账面价值</t>
  </si>
  <si>
    <t>存放地点</t>
  </si>
  <si>
    <t>使用人</t>
  </si>
  <si>
    <t>评估价值</t>
  </si>
  <si>
    <r>
      <rPr>
        <sz val="10"/>
        <rFont val="宋体"/>
        <charset val="134"/>
      </rPr>
      <t>增值率</t>
    </r>
    <r>
      <rPr>
        <sz val="10"/>
        <rFont val="Arial Narrow"/>
        <charset val="0"/>
      </rPr>
      <t>%</t>
    </r>
  </si>
  <si>
    <t>备注</t>
  </si>
  <si>
    <t>原值</t>
  </si>
  <si>
    <t>净值</t>
  </si>
  <si>
    <r>
      <rPr>
        <sz val="10"/>
        <rFont val="宋体"/>
        <charset val="134"/>
      </rPr>
      <t>成新率</t>
    </r>
    <r>
      <rPr>
        <sz val="10"/>
        <rFont val="Arial Narrow"/>
        <charset val="0"/>
      </rPr>
      <t>%</t>
    </r>
  </si>
  <si>
    <t>KDS平板电脑</t>
  </si>
  <si>
    <t>T819C</t>
  </si>
  <si>
    <t>北京GIT试车科技有限公司</t>
  </si>
  <si>
    <t>台</t>
  </si>
  <si>
    <t>汽车仪表充电机</t>
  </si>
  <si>
    <t>YH219-J</t>
  </si>
  <si>
    <t>上海友赫实业有限公司</t>
  </si>
  <si>
    <t>二氧化碳气体保护焊机</t>
  </si>
  <si>
    <t>NBC-270</t>
  </si>
  <si>
    <t>南昌市曙光电器设备厂</t>
  </si>
  <si>
    <t>环保设备</t>
  </si>
  <si>
    <t>济南鑫奥鑫涂装设备有限公司</t>
  </si>
  <si>
    <t>套</t>
  </si>
  <si>
    <t>水泵</t>
  </si>
  <si>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   计</t>
    </r>
  </si>
  <si>
    <t>减：机器设备减值准备</t>
  </si>
  <si>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计</t>
    </r>
  </si>
  <si>
    <t>或技术状况可能不同），但当存在同批购入、相同规格型号且使用环境及状况基本相同的多台（套）设备时，可合并将数量填入数量栏；</t>
  </si>
  <si>
    <t>如购置时为整套购入，账面值可填写整套价值，每套设备中的实物明细需分行按明细填列（明细不填账面值）。</t>
  </si>
  <si>
    <t>对停用、不需用、待报废、淘汰、盘亏、盘盈、二手设备等应在备注栏标明。</t>
  </si>
  <si>
    <r>
      <rPr>
        <sz val="10"/>
        <rFont val="Arial Narrow"/>
        <charset val="0"/>
      </rPr>
      <t>“</t>
    </r>
    <r>
      <rPr>
        <sz val="10"/>
        <rFont val="仿宋_GB2312"/>
        <charset val="134"/>
      </rPr>
      <t>设备名称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、</t>
    </r>
    <r>
      <rPr>
        <sz val="10"/>
        <rFont val="Arial Narrow"/>
        <charset val="0"/>
      </rPr>
      <t>“</t>
    </r>
    <r>
      <rPr>
        <sz val="10"/>
        <rFont val="仿宋_GB2312"/>
        <charset val="134"/>
      </rPr>
      <t>规格型号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、</t>
    </r>
    <r>
      <rPr>
        <sz val="10"/>
        <rFont val="Arial Narrow"/>
        <charset val="0"/>
      </rPr>
      <t>“</t>
    </r>
    <r>
      <rPr>
        <sz val="10"/>
        <rFont val="仿宋_GB2312"/>
        <charset val="134"/>
      </rPr>
      <t>生产厂家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要按设备铭牌填写。</t>
    </r>
  </si>
  <si>
    <r>
      <rPr>
        <sz val="10"/>
        <rFont val="Arial Narrow"/>
        <charset val="0"/>
      </rPr>
      <t>“</t>
    </r>
    <r>
      <rPr>
        <sz val="10"/>
        <rFont val="仿宋_GB2312"/>
        <charset val="134"/>
      </rPr>
      <t>启用年月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指机器设备的实际启用年月。</t>
    </r>
  </si>
  <si>
    <r>
      <rPr>
        <sz val="10"/>
        <rFont val="Arial Narrow"/>
        <charset val="0"/>
      </rPr>
      <t>“</t>
    </r>
    <r>
      <rPr>
        <sz val="10"/>
        <rFont val="仿宋_GB2312"/>
        <charset val="134"/>
      </rPr>
      <t>存放地点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填写最基层的单位。</t>
    </r>
  </si>
  <si>
    <t>固定资产—电子设备评估申报明细表</t>
  </si>
  <si>
    <r>
      <rPr>
        <sz val="10"/>
        <rFont val="Times New Roman"/>
        <charset val="0"/>
      </rPr>
      <t>表</t>
    </r>
    <r>
      <rPr>
        <sz val="10"/>
        <rFont val="Arial Narrow"/>
        <charset val="0"/>
      </rPr>
      <t>4-6-6</t>
    </r>
  </si>
  <si>
    <t>设备
编号</t>
  </si>
  <si>
    <t>食堂餐桌椅</t>
  </si>
  <si>
    <t>爱普生打印机</t>
  </si>
  <si>
    <t>630K</t>
  </si>
  <si>
    <t>枣庄鑫科浩海电子有限公司</t>
  </si>
  <si>
    <t>惠普打印机</t>
  </si>
  <si>
    <t>HP1136</t>
  </si>
  <si>
    <t>枣庄海联电子信息有限公司</t>
  </si>
  <si>
    <t>联想电脑</t>
  </si>
  <si>
    <t>M428-A104</t>
  </si>
  <si>
    <t>打印机</t>
  </si>
  <si>
    <t>730KII</t>
  </si>
  <si>
    <t>网络设备</t>
  </si>
  <si>
    <t>枣庄市完美都市信息科技有限公司</t>
  </si>
  <si>
    <r>
      <rPr>
        <sz val="10"/>
        <rFont val="宋体"/>
        <charset val="134"/>
      </rPr>
      <t>合</t>
    </r>
    <r>
      <rPr>
        <sz val="10"/>
        <rFont val="Arial Narrow"/>
        <charset val="0"/>
      </rPr>
      <t xml:space="preserve">     </t>
    </r>
    <r>
      <rPr>
        <sz val="10"/>
        <rFont val="宋体"/>
        <charset val="134"/>
      </rPr>
      <t>计</t>
    </r>
  </si>
  <si>
    <t>减：电子设备减值准备</t>
  </si>
  <si>
    <r>
      <rPr>
        <sz val="10"/>
        <rFont val="宋体"/>
        <charset val="134"/>
      </rPr>
      <t>合</t>
    </r>
    <r>
      <rPr>
        <sz val="10"/>
        <rFont val="Arial Narrow"/>
        <charset val="0"/>
      </rPr>
      <t xml:space="preserve">            </t>
    </r>
    <r>
      <rPr>
        <sz val="10"/>
        <rFont val="宋体"/>
        <charset val="134"/>
      </rPr>
      <t>计</t>
    </r>
  </si>
  <si>
    <r>
      <rPr>
        <sz val="10"/>
        <rFont val="仿宋_GB2312"/>
        <charset val="134"/>
      </rPr>
      <t>可参照表</t>
    </r>
    <r>
      <rPr>
        <sz val="10"/>
        <rFont val="Arial Narrow"/>
        <charset val="0"/>
      </rPr>
      <t>5-2-1</t>
    </r>
    <r>
      <rPr>
        <sz val="10"/>
        <rFont val="仿宋_GB2312"/>
        <charset val="134"/>
      </rPr>
      <t>填写。</t>
    </r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</si>
</sst>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;@"/>
    <numFmt numFmtId="178" formatCode="0.00_ "/>
    <numFmt numFmtId="179" formatCode="#,##0_ "/>
  </numFmts>
  <fonts count="37">
    <font>
      <sz val="11"/>
      <color theme="1"/>
      <name val="宋体"/>
      <charset val="134"/>
      <scheme val="minor"/>
    </font>
    <font>
      <sz val="18"/>
      <name val="Arial Narrow"/>
      <charset val="0"/>
    </font>
    <font>
      <sz val="10"/>
      <name val="Arial Narrow"/>
      <charset val="0"/>
    </font>
    <font>
      <sz val="1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Arial Narrow"/>
      <charset val="0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Arial Narrow"/>
      <charset val="0"/>
    </font>
    <font>
      <sz val="9"/>
      <name val="Arial Narrow"/>
      <charset val="0"/>
    </font>
    <font>
      <sz val="10"/>
      <name val="仿宋_GB2312"/>
      <charset val="134"/>
    </font>
    <font>
      <sz val="10"/>
      <name val="Times New Roman"/>
      <charset val="0"/>
    </font>
    <font>
      <sz val="8"/>
      <name val="宋体"/>
      <charset val="134"/>
    </font>
    <font>
      <b/>
      <sz val="10"/>
      <name val="宋体"/>
      <charset val="134"/>
    </font>
    <font>
      <b/>
      <sz val="10"/>
      <name val="Arial Narrow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6" fillId="0" borderId="0">
      <alignment vertical="center"/>
    </xf>
    <xf numFmtId="0" fontId="35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>
      <alignment horizontal="centerContinuous" vertical="center"/>
    </xf>
    <xf numFmtId="176" fontId="2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/>
    </xf>
    <xf numFmtId="0" fontId="8" fillId="0" borderId="2" xfId="0" applyFont="1" applyFill="1" applyBorder="1" applyAlignment="1">
      <alignment vertical="center"/>
    </xf>
    <xf numFmtId="0" fontId="9" fillId="0" borderId="2" xfId="51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177" fontId="10" fillId="0" borderId="2" xfId="50" applyNumberFormat="1" applyFont="1" applyFill="1" applyBorder="1" applyAlignment="1">
      <alignment horizontal="right" vertical="center" shrinkToFi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43" fontId="2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1" fillId="0" borderId="0" xfId="49" applyFont="1" applyFill="1" applyAlignment="1">
      <alignment horizontal="left" vertical="center"/>
    </xf>
    <xf numFmtId="0" fontId="4" fillId="0" borderId="2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3" fontId="6" fillId="0" borderId="2" xfId="1" applyNumberFormat="1" applyFont="1" applyFill="1" applyBorder="1" applyAlignment="1">
      <alignment vertical="center"/>
    </xf>
    <xf numFmtId="43" fontId="4" fillId="0" borderId="2" xfId="0" applyNumberFormat="1" applyFont="1" applyFill="1" applyBorder="1" applyAlignment="1">
      <alignment horizontal="left" vertical="center" shrinkToFit="1"/>
    </xf>
    <xf numFmtId="43" fontId="2" fillId="0" borderId="2" xfId="0" applyNumberFormat="1" applyFont="1" applyFill="1" applyBorder="1" applyAlignment="1">
      <alignment horizontal="left" vertical="center" shrinkToFit="1"/>
    </xf>
    <xf numFmtId="43" fontId="10" fillId="0" borderId="2" xfId="0" applyNumberFormat="1" applyFont="1" applyFill="1" applyBorder="1" applyAlignment="1">
      <alignment horizontal="right" vertical="center"/>
    </xf>
    <xf numFmtId="43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vertical="center" wrapText="1" shrinkToFit="1"/>
    </xf>
    <xf numFmtId="0" fontId="3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Continuous" vertical="center"/>
    </xf>
    <xf numFmtId="0" fontId="2" fillId="2" borderId="0" xfId="0" applyNumberFormat="1" applyFont="1" applyFill="1" applyBorder="1" applyAlignment="1">
      <alignment horizontal="centerContinuous" vertical="center"/>
    </xf>
    <xf numFmtId="176" fontId="2" fillId="2" borderId="0" xfId="0" applyNumberFormat="1" applyFont="1" applyFill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49" fontId="5" fillId="2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2" borderId="2" xfId="51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/>
    </xf>
    <xf numFmtId="177" fontId="9" fillId="2" borderId="2" xfId="51" applyNumberFormat="1" applyFont="1" applyFill="1" applyBorder="1" applyAlignment="1">
      <alignment horizontal="left" vertical="center" shrinkToFit="1"/>
    </xf>
    <xf numFmtId="177" fontId="9" fillId="2" borderId="2" xfId="51" applyNumberFormat="1" applyFont="1" applyFill="1" applyBorder="1" applyAlignment="1">
      <alignment horizontal="right" shrinkToFit="1"/>
    </xf>
    <xf numFmtId="177" fontId="9" fillId="2" borderId="2" xfId="51" applyNumberFormat="1" applyFont="1" applyFill="1" applyBorder="1" applyAlignment="1">
      <alignment horizontal="center" vertical="center" shrinkToFi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43" fontId="4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0" fontId="11" fillId="2" borderId="0" xfId="49" applyFont="1" applyFill="1" applyAlignment="1">
      <alignment horizontal="left" vertical="center"/>
    </xf>
    <xf numFmtId="0" fontId="2" fillId="2" borderId="0" xfId="49" applyFont="1" applyFill="1" applyAlignment="1">
      <alignment horizontal="left" vertical="center"/>
    </xf>
    <xf numFmtId="0" fontId="4" fillId="2" borderId="2" xfId="52" applyFont="1" applyFill="1" applyBorder="1" applyAlignment="1" applyProtection="1">
      <alignment horizontal="center" vertical="center" wrapText="1"/>
    </xf>
    <xf numFmtId="0" fontId="2" fillId="2" borderId="2" xfId="52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43" fontId="4" fillId="2" borderId="4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3" fontId="2" fillId="2" borderId="2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horizontal="center" vertical="center"/>
    </xf>
    <xf numFmtId="43" fontId="2" fillId="2" borderId="2" xfId="0" applyNumberFormat="1" applyFont="1" applyFill="1" applyBorder="1" applyAlignment="1">
      <alignment horizontal="center" vertical="center"/>
    </xf>
    <xf numFmtId="43" fontId="4" fillId="2" borderId="2" xfId="0" applyNumberFormat="1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centerContinuous" vertical="center" wrapText="1" shrinkToFit="1"/>
    </xf>
    <xf numFmtId="176" fontId="12" fillId="2" borderId="0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centerContinuous" vertical="center" wrapText="1" shrinkToFit="1"/>
    </xf>
    <xf numFmtId="0" fontId="2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" xfId="0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 shrinkToFit="1"/>
    </xf>
    <xf numFmtId="0" fontId="4" fillId="2" borderId="0" xfId="0" applyFont="1" applyFill="1" applyBorder="1" applyAlignment="1">
      <alignment vertical="center"/>
    </xf>
    <xf numFmtId="43" fontId="2" fillId="2" borderId="0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资产评估申报表（新准则版） (version 1)" xfId="49"/>
    <cellStyle name="常规_设备修改稿" xfId="50"/>
    <cellStyle name="常规 2" xfId="51"/>
    <cellStyle name="常规_Sheet1" xfId="52"/>
    <cellStyle name="常规_评估空白套表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2034;&#24341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38100</xdr:colOff>
      <xdr:row>0</xdr:row>
      <xdr:rowOff>0</xdr:rowOff>
    </xdr:from>
    <xdr:to>
      <xdr:col>17</xdr:col>
      <xdr:colOff>552450</xdr:colOff>
      <xdr:row>1</xdr:row>
      <xdr:rowOff>0</xdr:rowOff>
    </xdr:to>
    <xdr:sp>
      <xdr:nvSpPr>
        <xdr:cNvPr id="2" name="AutoShape 11"/>
        <xdr:cNvSpPr>
          <a:spLocks noChangeArrowheads="1"/>
        </xdr:cNvSpPr>
      </xdr:nvSpPr>
      <xdr:spPr>
        <a:xfrm>
          <a:off x="11273790" y="0"/>
          <a:ext cx="514350" cy="247650"/>
        </a:xfrm>
        <a:prstGeom prst="horizontalScrol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27432" rIns="27432" bIns="27432" anchor="ctr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 sz="1200" b="1" i="1" u="sng" strike="noStrike" baseline="0">
              <a:solidFill>
                <a:srgbClr val="000000"/>
              </a:solidFill>
              <a:latin typeface="Arial Narrow" panose="020B0606020202030204"/>
            </a:rPr>
            <a:t>Back</a:t>
          </a:r>
          <a:endParaRPr lang="zh-CN" altLang="en-US" sz="1200" b="1" i="1" u="sng" strike="noStrike" baseline="0">
            <a:solidFill>
              <a:srgbClr val="000000"/>
            </a:solidFill>
            <a:latin typeface="Arial Narrow" panose="020B0606020202030204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76200</xdr:colOff>
      <xdr:row>0</xdr:row>
      <xdr:rowOff>0</xdr:rowOff>
    </xdr:from>
    <xdr:to>
      <xdr:col>17</xdr:col>
      <xdr:colOff>685800</xdr:colOff>
      <xdr:row>0</xdr:row>
      <xdr:rowOff>323850</xdr:rowOff>
    </xdr:to>
    <xdr:sp>
      <xdr:nvSpPr>
        <xdr:cNvPr id="2" name="AutoShape 12">
          <a:hlinkClick xmlns:r="http://schemas.openxmlformats.org/officeDocument/2006/relationships" r:id="rId1"/>
        </xdr:cNvPr>
        <xdr:cNvSpPr>
          <a:spLocks noChangeArrowheads="1"/>
        </xdr:cNvSpPr>
      </xdr:nvSpPr>
      <xdr:spPr>
        <a:xfrm>
          <a:off x="11045825" y="0"/>
          <a:ext cx="609600" cy="323850"/>
        </a:xfrm>
        <a:prstGeom prst="horizontalScrol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27432" rIns="27432" bIns="27432" anchor="ctr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 sz="1200" b="1" i="1" u="sng" strike="noStrike" baseline="0">
              <a:solidFill>
                <a:srgbClr val="000000"/>
              </a:solidFill>
              <a:latin typeface="Arial Narrow" panose="020B0606020202030204"/>
            </a:rPr>
            <a:t>Back</a:t>
          </a:r>
          <a:endParaRPr lang="zh-CN" altLang="en-US" sz="1200" b="1" i="1" u="sng" strike="noStrike" baseline="0">
            <a:solidFill>
              <a:srgbClr val="000000"/>
            </a:solidFill>
            <a:latin typeface="Arial Narrow" panose="020B0606020202030204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31;&#24196;&#26234;&#34892;&#20844;&#21496;&#22266;&#23450;&#36164;&#20135;&#21450;&#37197;&#20214;&#22788;&#32622;\&#30003;&#25253;&#35780;&#20272;&#26126;&#32454;&#34920;-&#26531;&#24196;&#26234;&#34892;&#20844;&#214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填表说明"/>
      <sheetName val="申报表封面"/>
      <sheetName val="1-汇总表"/>
      <sheetName val="2-分类汇总"/>
      <sheetName val="3-2交易性金融资产汇总"/>
      <sheetName val="3-2-1交易性-股票"/>
      <sheetName val="3-2-2交易性-债券"/>
      <sheetName val="3-2-3交易性-基金"/>
      <sheetName val="3-3应收票据"/>
      <sheetName val="3-5预付账款"/>
      <sheetName val="3-6应收利息"/>
      <sheetName val="3-7应收股利"/>
      <sheetName val="3-9存货汇总"/>
      <sheetName val="3-9-1材料采购（在途物资）"/>
      <sheetName val="3-9-4委托加工物资"/>
      <sheetName val="3-9-5产成品（库存商品）"/>
      <sheetName val="3-9-7发出商品"/>
      <sheetName val="3-9-8在用周转材料"/>
      <sheetName val="3-10一年到期非流动资产"/>
      <sheetName val="3-11其他流动资产"/>
      <sheetName val="3-9-9工程施工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表"/>
      <sheetName val="4-5-2投资性房地产"/>
      <sheetName val="4-6固定资产汇总"/>
      <sheetName val="4-6-1房屋建筑物"/>
      <sheetName val="4-6-3管道沟槽"/>
      <sheetName val="4-6-4机器设备"/>
      <sheetName val="4-6-5车辆"/>
      <sheetName val="4-6-6电子设备"/>
      <sheetName val="4-6-7土地"/>
      <sheetName val="4-7-1在建（土建）"/>
      <sheetName val="4-8工程物资"/>
      <sheetName val="4-9固定资产清理"/>
      <sheetName val="4-10生产性生物资产"/>
      <sheetName val="4-11油气资产"/>
      <sheetName val="4-12-2无形-矿业权"/>
      <sheetName val="4-13开发支出"/>
      <sheetName val="4-14商誉"/>
      <sheetName val="4-16递延所得税资产"/>
      <sheetName val="4-17其他非流动资产"/>
      <sheetName val="5-1短期借款"/>
      <sheetName val="5-2交易性金融负债"/>
      <sheetName val="5-3应付票据"/>
      <sheetName val="5-8应付利息"/>
      <sheetName val="5-9应付股利（利润）"/>
      <sheetName val="5-11一年到期非流动负债"/>
      <sheetName val="6-非流动负债汇总"/>
      <sheetName val="6-1长期借款"/>
      <sheetName val="6-2应付债券"/>
      <sheetName val="6-3长期应付款"/>
      <sheetName val="6-4专项应付款"/>
      <sheetName val="6-6递延所得税负债"/>
      <sheetName val="6-7其他非流动负债"/>
      <sheetName val="或有事项声明书"/>
      <sheetName val="期后事项声明书"/>
    </sheetNames>
    <sheetDataSet>
      <sheetData sheetId="0"/>
      <sheetData sheetId="1"/>
      <sheetData sheetId="2">
        <row r="8">
          <cell r="A8" t="str">
            <v>评估基准日：2023年4月30日</v>
          </cell>
        </row>
        <row r="14">
          <cell r="C14" t="str">
            <v>产权持有单位：枣庄悦达智行汽车销售服务有限公司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A3" t="str">
            <v>评估基准日：2023年4月30日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1"/>
  <sheetViews>
    <sheetView workbookViewId="0">
      <selection activeCell="C2" sqref="C2"/>
    </sheetView>
  </sheetViews>
  <sheetFormatPr defaultColWidth="9.81666666666667" defaultRowHeight="15.75" customHeight="1"/>
  <cols>
    <col min="1" max="1" width="5.59166666666667" style="49" customWidth="1"/>
    <col min="2" max="2" width="10.775" style="49" hidden="1" customWidth="1"/>
    <col min="3" max="3" width="20.1833333333333" style="49" customWidth="1"/>
    <col min="4" max="4" width="15.6833333333333" style="49" customWidth="1"/>
    <col min="5" max="5" width="31.725" style="49" customWidth="1"/>
    <col min="6" max="6" width="4.775" style="49" customWidth="1"/>
    <col min="7" max="7" width="6.54166666666667" style="49" customWidth="1"/>
    <col min="8" max="8" width="11.275" style="49" customWidth="1"/>
    <col min="9" max="9" width="12" style="49" customWidth="1"/>
    <col min="10" max="10" width="15.5416666666667" style="49" hidden="1" customWidth="1" outlineLevel="1"/>
    <col min="11" max="11" width="8.18333333333333" style="49" hidden="1" customWidth="1" outlineLevel="1"/>
    <col min="12" max="12" width="11.0416666666667" style="49" collapsed="1"/>
    <col min="13" max="13" width="9.54166666666667" style="49" customWidth="1"/>
    <col min="14" max="14" width="12" style="49" hidden="1" customWidth="1" outlineLevel="1"/>
    <col min="15" max="15" width="9.275" style="49" hidden="1" customWidth="1" outlineLevel="1"/>
    <col min="16" max="16" width="10.0916666666667" style="49" customWidth="1" collapsed="1"/>
    <col min="17" max="17" width="9" style="49" customWidth="1"/>
    <col min="18" max="18" width="10.775" style="49" customWidth="1"/>
    <col min="19" max="19" width="5.31666666666667" style="49" customWidth="1"/>
    <col min="20" max="20" width="9.95833333333333" style="51" customWidth="1"/>
    <col min="21" max="21" width="8.86666666666667" style="49" hidden="1" customWidth="1" outlineLevel="1"/>
    <col min="22" max="22" width="11.1833333333333" style="49" hidden="1" customWidth="1" outlineLevel="1"/>
    <col min="23" max="23" width="11.4583333333333" style="49" hidden="1" customWidth="1" outlineLevel="1"/>
    <col min="24" max="24" width="6.54166666666667" style="49" hidden="1" customWidth="1" outlineLevel="1"/>
    <col min="25" max="25" width="1.5" style="49" hidden="1" customWidth="1" outlineLevel="1"/>
    <col min="26" max="26" width="1.775" style="49" hidden="1" customWidth="1" outlineLevel="1"/>
    <col min="27" max="27" width="2.18333333333333" style="49" hidden="1" customWidth="1" outlineLevel="1"/>
    <col min="28" max="28" width="3.13333333333333" style="49" hidden="1" customWidth="1" outlineLevel="1"/>
    <col min="29" max="29" width="3.275" style="49" hidden="1" customWidth="1" outlineLevel="1"/>
    <col min="30" max="30" width="1.90833333333333" style="49" hidden="1" customWidth="1" outlineLevel="1"/>
    <col min="31" max="31" width="3.275" style="49" hidden="1" customWidth="1" outlineLevel="1"/>
    <col min="32" max="32" width="2.31666666666667" style="49" hidden="1" customWidth="1" outlineLevel="1"/>
    <col min="33" max="33" width="2.18333333333333" style="49" hidden="1" customWidth="1" outlineLevel="1"/>
    <col min="34" max="34" width="9.81666666666667" style="49" collapsed="1"/>
    <col min="35" max="16384" width="9.81666666666667" style="49"/>
  </cols>
  <sheetData>
    <row r="1" s="48" customFormat="1" ht="19.5" customHeight="1" spans="1:2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7"/>
      <c r="O1" s="57"/>
      <c r="P1" s="53"/>
      <c r="Q1" s="53"/>
      <c r="R1" s="53"/>
      <c r="S1" s="53"/>
      <c r="T1" s="89"/>
      <c r="U1" s="53"/>
    </row>
    <row r="2" s="49" customFormat="1" ht="13.5" customHeight="1" spans="1:21">
      <c r="A2" s="54"/>
      <c r="B2" s="54"/>
      <c r="C2" s="54"/>
      <c r="D2" s="54"/>
      <c r="E2" s="54"/>
      <c r="F2" s="54"/>
      <c r="G2" s="54"/>
      <c r="H2" s="55"/>
      <c r="I2" s="55"/>
      <c r="J2" s="55"/>
      <c r="K2" s="55"/>
      <c r="L2" s="55"/>
      <c r="M2" s="55"/>
      <c r="N2" s="57"/>
      <c r="O2" s="57"/>
      <c r="P2" s="55"/>
      <c r="Q2" s="55"/>
      <c r="R2" s="90" t="s">
        <v>1</v>
      </c>
      <c r="S2" s="91"/>
      <c r="T2" s="91"/>
      <c r="U2" s="91"/>
    </row>
    <row r="3" s="49" customFormat="1" ht="13.5" customHeight="1" spans="1:20">
      <c r="A3" s="56" t="str">
        <f>[1]申报表封面!A8</f>
        <v>评估基准日：2023年4月30日</v>
      </c>
      <c r="B3" s="56"/>
      <c r="C3" s="56"/>
      <c r="D3" s="56"/>
      <c r="E3" s="56"/>
      <c r="F3" s="56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92"/>
    </row>
    <row r="4" s="49" customFormat="1" ht="18.75" customHeight="1" spans="1:21">
      <c r="A4" s="58" t="str">
        <f>[1]申报表封面!C14</f>
        <v>产权持有单位：枣庄悦达智行汽车销售服务有限公司</v>
      </c>
      <c r="N4" s="57"/>
      <c r="O4" s="57"/>
      <c r="R4" s="93"/>
      <c r="S4" s="93"/>
      <c r="T4" s="94" t="s">
        <v>2</v>
      </c>
      <c r="U4" s="94"/>
    </row>
    <row r="5" s="50" customFormat="1" ht="14.25" customHeight="1" spans="1:33">
      <c r="A5" s="59" t="s">
        <v>3</v>
      </c>
      <c r="B5" s="59" t="s">
        <v>4</v>
      </c>
      <c r="C5" s="60" t="s">
        <v>5</v>
      </c>
      <c r="D5" s="60" t="s">
        <v>6</v>
      </c>
      <c r="E5" s="60" t="s">
        <v>7</v>
      </c>
      <c r="F5" s="60" t="s">
        <v>8</v>
      </c>
      <c r="G5" s="60" t="s">
        <v>9</v>
      </c>
      <c r="H5" s="60" t="s">
        <v>10</v>
      </c>
      <c r="I5" s="60" t="s">
        <v>11</v>
      </c>
      <c r="J5" s="59" t="s">
        <v>12</v>
      </c>
      <c r="K5" s="59"/>
      <c r="L5" s="79" t="s">
        <v>13</v>
      </c>
      <c r="M5" s="80"/>
      <c r="N5" s="59" t="s">
        <v>14</v>
      </c>
      <c r="O5" s="59" t="s">
        <v>15</v>
      </c>
      <c r="P5" s="59" t="s">
        <v>16</v>
      </c>
      <c r="Q5" s="61"/>
      <c r="R5" s="61"/>
      <c r="S5" s="60" t="s">
        <v>17</v>
      </c>
      <c r="T5" s="95" t="s">
        <v>18</v>
      </c>
      <c r="U5" s="96"/>
      <c r="V5" s="96"/>
      <c r="W5" s="97"/>
      <c r="X5" s="97"/>
      <c r="Y5" s="97"/>
      <c r="Z5" s="97"/>
      <c r="AA5" s="97"/>
      <c r="AB5" s="97"/>
      <c r="AC5" s="108"/>
      <c r="AD5" s="97"/>
      <c r="AE5" s="97"/>
      <c r="AF5" s="97"/>
      <c r="AG5" s="97"/>
    </row>
    <row r="6" s="50" customFormat="1" ht="16.5" customHeight="1" spans="1:33">
      <c r="A6" s="61"/>
      <c r="B6" s="61"/>
      <c r="C6" s="61"/>
      <c r="D6" s="61"/>
      <c r="E6" s="61"/>
      <c r="F6" s="61"/>
      <c r="G6" s="61"/>
      <c r="H6" s="61"/>
      <c r="I6" s="61"/>
      <c r="J6" s="81" t="s">
        <v>19</v>
      </c>
      <c r="K6" s="59" t="s">
        <v>20</v>
      </c>
      <c r="L6" s="59" t="s">
        <v>19</v>
      </c>
      <c r="M6" s="59" t="s">
        <v>20</v>
      </c>
      <c r="N6" s="59"/>
      <c r="O6" s="59"/>
      <c r="P6" s="59" t="s">
        <v>19</v>
      </c>
      <c r="Q6" s="60" t="s">
        <v>21</v>
      </c>
      <c r="R6" s="59" t="s">
        <v>20</v>
      </c>
      <c r="S6" s="61"/>
      <c r="T6" s="98"/>
      <c r="U6" s="96"/>
      <c r="V6" s="96"/>
      <c r="W6" s="99"/>
      <c r="X6" s="99"/>
      <c r="Y6" s="99"/>
      <c r="Z6" s="97"/>
      <c r="AA6" s="97"/>
      <c r="AB6" s="97"/>
      <c r="AC6" s="109"/>
      <c r="AD6" s="97"/>
      <c r="AE6" s="97"/>
      <c r="AF6" s="97"/>
      <c r="AG6" s="97"/>
    </row>
    <row r="7" s="49" customFormat="1" ht="16.5" customHeight="1" spans="1:33">
      <c r="A7" s="62">
        <v>1</v>
      </c>
      <c r="B7" s="63"/>
      <c r="C7" s="64" t="s">
        <v>22</v>
      </c>
      <c r="D7" s="14" t="s">
        <v>23</v>
      </c>
      <c r="E7" s="64" t="s">
        <v>24</v>
      </c>
      <c r="F7" s="62" t="s">
        <v>25</v>
      </c>
      <c r="G7" s="62">
        <v>1</v>
      </c>
      <c r="H7" s="65">
        <v>43130</v>
      </c>
      <c r="I7" s="65">
        <v>43130</v>
      </c>
      <c r="J7" s="82"/>
      <c r="K7" s="74"/>
      <c r="L7" s="83">
        <v>18376.06</v>
      </c>
      <c r="M7" s="84">
        <v>8921.65</v>
      </c>
      <c r="N7" s="85"/>
      <c r="O7" s="85"/>
      <c r="P7" s="85">
        <v>17800</v>
      </c>
      <c r="Q7" s="100">
        <v>0.46</v>
      </c>
      <c r="R7" s="101">
        <f>P7*Q7</f>
        <v>8188</v>
      </c>
      <c r="S7" s="101"/>
      <c r="T7" s="102"/>
      <c r="U7" s="103"/>
      <c r="V7" s="104"/>
      <c r="W7" s="104"/>
      <c r="AD7" s="110"/>
      <c r="AE7" s="111"/>
      <c r="AF7" s="111"/>
      <c r="AG7" s="111"/>
    </row>
    <row r="8" s="49" customFormat="1" ht="16.5" customHeight="1" spans="1:33">
      <c r="A8" s="62">
        <v>2</v>
      </c>
      <c r="B8" s="63"/>
      <c r="C8" s="64" t="s">
        <v>26</v>
      </c>
      <c r="D8" s="14" t="s">
        <v>27</v>
      </c>
      <c r="E8" s="66" t="s">
        <v>28</v>
      </c>
      <c r="F8" s="62" t="s">
        <v>25</v>
      </c>
      <c r="G8" s="62">
        <v>1</v>
      </c>
      <c r="H8" s="65">
        <v>43130</v>
      </c>
      <c r="I8" s="65">
        <v>43130</v>
      </c>
      <c r="J8" s="82"/>
      <c r="K8" s="74"/>
      <c r="L8" s="83">
        <v>1153.85</v>
      </c>
      <c r="M8" s="86">
        <v>560.3</v>
      </c>
      <c r="N8" s="85"/>
      <c r="O8" s="85"/>
      <c r="P8" s="85">
        <v>1090</v>
      </c>
      <c r="Q8" s="100">
        <v>0.46</v>
      </c>
      <c r="R8" s="101">
        <f>P8*Q8</f>
        <v>501.4</v>
      </c>
      <c r="S8" s="101"/>
      <c r="T8" s="102"/>
      <c r="U8" s="103"/>
      <c r="V8" s="104"/>
      <c r="W8" s="104"/>
      <c r="AD8" s="110"/>
      <c r="AE8" s="111"/>
      <c r="AF8" s="111"/>
      <c r="AG8" s="111"/>
    </row>
    <row r="9" s="49" customFormat="1" ht="16.5" customHeight="1" spans="1:33">
      <c r="A9" s="62">
        <v>3</v>
      </c>
      <c r="B9" s="63"/>
      <c r="C9" s="64" t="s">
        <v>29</v>
      </c>
      <c r="D9" s="14" t="s">
        <v>30</v>
      </c>
      <c r="E9" s="67" t="s">
        <v>31</v>
      </c>
      <c r="F9" s="62" t="s">
        <v>25</v>
      </c>
      <c r="G9" s="62">
        <v>1</v>
      </c>
      <c r="H9" s="65">
        <v>43551</v>
      </c>
      <c r="I9" s="65">
        <v>43551</v>
      </c>
      <c r="J9" s="82"/>
      <c r="K9" s="74"/>
      <c r="L9" s="83">
        <v>2900</v>
      </c>
      <c r="M9" s="84">
        <v>1739.63</v>
      </c>
      <c r="N9" s="85"/>
      <c r="O9" s="85"/>
      <c r="P9" s="85">
        <v>3000</v>
      </c>
      <c r="Q9" s="100">
        <v>0.55</v>
      </c>
      <c r="R9" s="101">
        <f>P9*Q9</f>
        <v>1650</v>
      </c>
      <c r="S9" s="101"/>
      <c r="T9" s="102"/>
      <c r="U9" s="103"/>
      <c r="V9" s="104"/>
      <c r="W9" s="104"/>
      <c r="AD9" s="110"/>
      <c r="AE9" s="111"/>
      <c r="AF9" s="111"/>
      <c r="AG9" s="111"/>
    </row>
    <row r="10" s="49" customFormat="1" ht="16.5" customHeight="1" spans="1:33">
      <c r="A10" s="62">
        <v>4</v>
      </c>
      <c r="B10" s="63"/>
      <c r="C10" s="64" t="s">
        <v>32</v>
      </c>
      <c r="D10" s="14"/>
      <c r="E10" s="66" t="s">
        <v>33</v>
      </c>
      <c r="F10" s="62" t="s">
        <v>34</v>
      </c>
      <c r="G10" s="62">
        <v>1</v>
      </c>
      <c r="H10" s="65">
        <v>43584</v>
      </c>
      <c r="I10" s="65">
        <v>43584</v>
      </c>
      <c r="J10" s="82"/>
      <c r="K10" s="74"/>
      <c r="L10" s="83">
        <v>19469.03</v>
      </c>
      <c r="M10" s="84">
        <v>11837.03</v>
      </c>
      <c r="N10" s="85"/>
      <c r="O10" s="85"/>
      <c r="P10" s="85">
        <v>20000</v>
      </c>
      <c r="Q10" s="100">
        <v>0.59</v>
      </c>
      <c r="R10" s="101">
        <f>P10*Q10</f>
        <v>11800</v>
      </c>
      <c r="S10" s="101"/>
      <c r="T10" s="102"/>
      <c r="U10" s="103"/>
      <c r="V10" s="104"/>
      <c r="W10" s="104"/>
      <c r="AD10" s="110"/>
      <c r="AE10" s="111"/>
      <c r="AF10" s="111"/>
      <c r="AG10" s="111"/>
    </row>
    <row r="11" s="49" customFormat="1" ht="16.5" customHeight="1" spans="1:33">
      <c r="A11" s="62">
        <v>5</v>
      </c>
      <c r="B11" s="63"/>
      <c r="C11" s="64" t="s">
        <v>35</v>
      </c>
      <c r="D11" s="67"/>
      <c r="E11" s="67"/>
      <c r="F11" s="62" t="s">
        <v>25</v>
      </c>
      <c r="G11" s="62">
        <v>1</v>
      </c>
      <c r="H11" s="65">
        <v>43735</v>
      </c>
      <c r="I11" s="65">
        <v>43735</v>
      </c>
      <c r="J11" s="82"/>
      <c r="K11" s="74"/>
      <c r="L11" s="83">
        <v>2471</v>
      </c>
      <c r="M11" s="84">
        <v>1603.26</v>
      </c>
      <c r="N11" s="85"/>
      <c r="O11" s="85"/>
      <c r="P11" s="85">
        <v>2400</v>
      </c>
      <c r="Q11" s="100">
        <v>0.46</v>
      </c>
      <c r="R11" s="101">
        <f>P11*Q11</f>
        <v>1104</v>
      </c>
      <c r="S11" s="101"/>
      <c r="T11" s="102"/>
      <c r="U11" s="103"/>
      <c r="V11" s="104"/>
      <c r="W11" s="104"/>
      <c r="AD11" s="110"/>
      <c r="AE11" s="111"/>
      <c r="AF11" s="111"/>
      <c r="AG11" s="111"/>
    </row>
    <row r="12" s="49" customFormat="1" ht="16.5" customHeight="1" spans="1:33">
      <c r="A12" s="62"/>
      <c r="B12" s="63"/>
      <c r="C12" s="68"/>
      <c r="D12" s="69"/>
      <c r="E12" s="70"/>
      <c r="F12" s="62"/>
      <c r="G12" s="62"/>
      <c r="H12" s="71"/>
      <c r="I12" s="71"/>
      <c r="J12" s="82"/>
      <c r="K12" s="74"/>
      <c r="L12" s="87"/>
      <c r="M12" s="87"/>
      <c r="N12" s="85"/>
      <c r="O12" s="85"/>
      <c r="P12" s="85"/>
      <c r="Q12" s="105"/>
      <c r="R12" s="101"/>
      <c r="S12" s="101"/>
      <c r="T12" s="102"/>
      <c r="U12" s="103"/>
      <c r="V12" s="104"/>
      <c r="W12" s="104"/>
      <c r="AD12" s="110"/>
      <c r="AE12" s="111"/>
      <c r="AF12" s="111"/>
      <c r="AG12" s="111"/>
    </row>
    <row r="13" s="49" customFormat="1" ht="16.5" customHeight="1" spans="1:21">
      <c r="A13" s="62" t="s">
        <v>36</v>
      </c>
      <c r="B13" s="62"/>
      <c r="C13" s="62"/>
      <c r="D13" s="62"/>
      <c r="E13" s="72"/>
      <c r="F13" s="72"/>
      <c r="G13" s="73"/>
      <c r="H13" s="74"/>
      <c r="I13" s="74"/>
      <c r="J13" s="74">
        <v>35266632.05</v>
      </c>
      <c r="K13" s="74">
        <v>0</v>
      </c>
      <c r="L13" s="83">
        <f>SUM(L7:L12)</f>
        <v>44369.94</v>
      </c>
      <c r="M13" s="83">
        <f>SUM(M7:M12)</f>
        <v>24661.87</v>
      </c>
      <c r="N13" s="74"/>
      <c r="O13" s="74"/>
      <c r="P13" s="88">
        <f>SUM(P7:P12)</f>
        <v>44290</v>
      </c>
      <c r="Q13" s="74"/>
      <c r="R13" s="88">
        <f>SUM(R7:R12)</f>
        <v>23243.4</v>
      </c>
      <c r="S13" s="74"/>
      <c r="T13" s="106"/>
      <c r="U13" s="107"/>
    </row>
    <row r="14" s="49" customFormat="1" ht="16.5" customHeight="1" spans="1:20">
      <c r="A14" s="75" t="s">
        <v>37</v>
      </c>
      <c r="B14" s="75"/>
      <c r="C14" s="75"/>
      <c r="D14" s="74"/>
      <c r="E14" s="74"/>
      <c r="F14" s="74"/>
      <c r="G14" s="74"/>
      <c r="H14" s="74"/>
      <c r="I14" s="74"/>
      <c r="J14" s="74"/>
      <c r="K14" s="74"/>
      <c r="L14" s="83"/>
      <c r="M14" s="83"/>
      <c r="N14" s="76"/>
      <c r="O14" s="76"/>
      <c r="P14" s="88"/>
      <c r="Q14" s="76"/>
      <c r="R14" s="88"/>
      <c r="S14" s="74"/>
      <c r="T14" s="102"/>
    </row>
    <row r="15" s="49" customFormat="1" ht="16.5" customHeight="1" spans="1:21">
      <c r="A15" s="62" t="s">
        <v>38</v>
      </c>
      <c r="B15" s="62"/>
      <c r="C15" s="62"/>
      <c r="D15" s="62"/>
      <c r="E15" s="72"/>
      <c r="F15" s="72"/>
      <c r="G15" s="76"/>
      <c r="H15" s="74"/>
      <c r="I15" s="74"/>
      <c r="J15" s="74">
        <v>35266632.05</v>
      </c>
      <c r="K15" s="74">
        <v>0</v>
      </c>
      <c r="L15" s="83">
        <f t="shared" ref="L15:P15" si="0">L13-L14</f>
        <v>44369.94</v>
      </c>
      <c r="M15" s="83">
        <f t="shared" si="0"/>
        <v>24661.87</v>
      </c>
      <c r="N15" s="74"/>
      <c r="O15" s="74"/>
      <c r="P15" s="88">
        <f t="shared" si="0"/>
        <v>44290</v>
      </c>
      <c r="Q15" s="74"/>
      <c r="R15" s="88">
        <f>R13-R14</f>
        <v>23243.4</v>
      </c>
      <c r="S15" s="74"/>
      <c r="T15" s="106"/>
      <c r="U15" s="107"/>
    </row>
    <row r="16" s="49" customFormat="1" customHeight="1" spans="2:20">
      <c r="B16" s="77" t="s">
        <v>39</v>
      </c>
      <c r="T16" s="51"/>
    </row>
    <row r="17" s="49" customFormat="1" customHeight="1" spans="2:20">
      <c r="B17" s="77" t="s">
        <v>40</v>
      </c>
      <c r="T17" s="51"/>
    </row>
    <row r="18" s="49" customFormat="1" customHeight="1" spans="2:20">
      <c r="B18" s="77" t="s">
        <v>41</v>
      </c>
      <c r="T18" s="51"/>
    </row>
    <row r="19" s="49" customFormat="1" customHeight="1" spans="2:20">
      <c r="B19" s="78" t="s">
        <v>42</v>
      </c>
      <c r="T19" s="51"/>
    </row>
    <row r="20" s="49" customFormat="1" customHeight="1" spans="2:20">
      <c r="B20" s="78" t="s">
        <v>43</v>
      </c>
      <c r="T20" s="51"/>
    </row>
    <row r="21" s="49" customFormat="1" customHeight="1" spans="2:20">
      <c r="B21" s="78" t="s">
        <v>44</v>
      </c>
      <c r="T21" s="51"/>
    </row>
  </sheetData>
  <mergeCells count="31">
    <mergeCell ref="R2:T2"/>
    <mergeCell ref="J5:K5"/>
    <mergeCell ref="L5:M5"/>
    <mergeCell ref="P5:R5"/>
    <mergeCell ref="A13:C13"/>
    <mergeCell ref="A14:C14"/>
    <mergeCell ref="A15:C1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S5:S6"/>
    <mergeCell ref="T5:T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tabSelected="1" workbookViewId="0">
      <selection activeCell="R7" sqref="R7"/>
    </sheetView>
  </sheetViews>
  <sheetFormatPr defaultColWidth="9.81666666666667" defaultRowHeight="15.75" customHeight="1"/>
  <cols>
    <col min="1" max="1" width="4.63333333333333" style="2" customWidth="1"/>
    <col min="2" max="2" width="6.68333333333333" style="2" hidden="1" customWidth="1"/>
    <col min="3" max="3" width="16.225" style="2" customWidth="1"/>
    <col min="4" max="4" width="14.3166666666667" style="2" customWidth="1"/>
    <col min="5" max="5" width="37.9083333333333" style="2" customWidth="1"/>
    <col min="6" max="7" width="4.5" style="2" customWidth="1"/>
    <col min="8" max="8" width="11.275" style="2" customWidth="1"/>
    <col min="9" max="9" width="10.3666666666667" style="2" customWidth="1"/>
    <col min="10" max="10" width="9" style="2" hidden="1" customWidth="1" outlineLevel="1"/>
    <col min="11" max="11" width="8.04166666666667" style="2" hidden="1" customWidth="1" outlineLevel="1"/>
    <col min="12" max="12" width="10.9083333333333" style="2" customWidth="1" collapsed="1"/>
    <col min="13" max="13" width="10.5" style="2" customWidth="1"/>
    <col min="14" max="14" width="12.8166666666667" style="2" hidden="1" customWidth="1" outlineLevel="1"/>
    <col min="15" max="15" width="7.225" style="2" hidden="1" customWidth="1" outlineLevel="1"/>
    <col min="16" max="16" width="10.3666666666667" style="2" customWidth="1" collapsed="1"/>
    <col min="17" max="17" width="8.45833333333333" style="2" customWidth="1"/>
    <col min="18" max="18" width="10.775" style="2" customWidth="1"/>
    <col min="19" max="19" width="8.31666666666667" style="2" customWidth="1"/>
    <col min="20" max="20" width="6.68333333333333" style="2" customWidth="1"/>
    <col min="21" max="21" width="6.54166666666667" style="2" customWidth="1"/>
    <col min="22" max="16384" width="9.81666666666667" style="2"/>
  </cols>
  <sheetData>
    <row r="1" s="1" customFormat="1" ht="25.5" customHeight="1" spans="1:21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customHeight="1" spans="1:21">
      <c r="A2" s="6"/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9" t="s">
        <v>46</v>
      </c>
      <c r="U2" s="39"/>
    </row>
    <row r="3" s="2" customFormat="1" customHeight="1" spans="1:21">
      <c r="A3" s="8" t="str">
        <f>'[1]4-6-5车辆'!A3</f>
        <v>评估基准日：2023年4月30日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="2" customFormat="1" customHeight="1" spans="1:21">
      <c r="A4" s="10" t="str">
        <f>[1]申报表封面!C14</f>
        <v>产权持有单位：枣庄悦达智行汽车销售服务有限公司</v>
      </c>
      <c r="B4" s="10"/>
      <c r="C4" s="10"/>
      <c r="D4" s="10"/>
      <c r="E4" s="10"/>
      <c r="T4" s="40" t="s">
        <v>2</v>
      </c>
      <c r="U4" s="40"/>
    </row>
    <row r="5" s="3" customFormat="1" customHeight="1" spans="1:21">
      <c r="A5" s="11" t="s">
        <v>3</v>
      </c>
      <c r="B5" s="12" t="s">
        <v>47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1" t="s">
        <v>12</v>
      </c>
      <c r="K5" s="11"/>
      <c r="L5" s="28" t="s">
        <v>13</v>
      </c>
      <c r="M5" s="29"/>
      <c r="N5" s="11" t="s">
        <v>14</v>
      </c>
      <c r="O5" s="30" t="s">
        <v>15</v>
      </c>
      <c r="P5" s="31" t="s">
        <v>16</v>
      </c>
      <c r="Q5" s="13"/>
      <c r="R5" s="13"/>
      <c r="S5" s="12" t="s">
        <v>17</v>
      </c>
      <c r="T5" s="12" t="s">
        <v>18</v>
      </c>
      <c r="U5" s="41"/>
    </row>
    <row r="6" s="3" customFormat="1" customHeight="1" spans="1:21">
      <c r="A6" s="13"/>
      <c r="B6" s="13"/>
      <c r="C6" s="13"/>
      <c r="D6" s="13"/>
      <c r="E6" s="13"/>
      <c r="F6" s="13"/>
      <c r="G6" s="13"/>
      <c r="H6" s="13"/>
      <c r="I6" s="13"/>
      <c r="J6" s="31" t="s">
        <v>19</v>
      </c>
      <c r="K6" s="11" t="s">
        <v>20</v>
      </c>
      <c r="L6" s="31" t="s">
        <v>19</v>
      </c>
      <c r="M6" s="11" t="s">
        <v>20</v>
      </c>
      <c r="N6" s="13"/>
      <c r="O6" s="32"/>
      <c r="P6" s="31" t="s">
        <v>19</v>
      </c>
      <c r="Q6" s="12" t="s">
        <v>21</v>
      </c>
      <c r="R6" s="11" t="s">
        <v>20</v>
      </c>
      <c r="S6" s="13"/>
      <c r="T6" s="13"/>
      <c r="U6" s="41"/>
    </row>
    <row r="7" s="2" customFormat="1" customHeight="1" spans="1:21">
      <c r="A7" s="13">
        <v>1</v>
      </c>
      <c r="B7" s="13"/>
      <c r="C7" s="14" t="s">
        <v>48</v>
      </c>
      <c r="D7" s="14"/>
      <c r="E7" s="11"/>
      <c r="F7" s="11" t="s">
        <v>25</v>
      </c>
      <c r="G7" s="13">
        <v>1</v>
      </c>
      <c r="H7" s="15">
        <v>43217</v>
      </c>
      <c r="I7" s="15">
        <v>43217</v>
      </c>
      <c r="J7" s="23"/>
      <c r="K7" s="23"/>
      <c r="L7" s="33">
        <v>2000</v>
      </c>
      <c r="M7" s="33">
        <v>366.7</v>
      </c>
      <c r="N7" s="34"/>
      <c r="O7" s="35"/>
      <c r="P7" s="23">
        <v>2000</v>
      </c>
      <c r="Q7" s="42">
        <v>0.2</v>
      </c>
      <c r="R7" s="23">
        <f>P7*Q7</f>
        <v>400</v>
      </c>
      <c r="S7" s="23"/>
      <c r="T7" s="43"/>
      <c r="U7" s="44"/>
    </row>
    <row r="8" s="2" customFormat="1" customHeight="1" spans="1:21">
      <c r="A8" s="13">
        <v>2</v>
      </c>
      <c r="B8" s="13"/>
      <c r="C8" s="14" t="s">
        <v>49</v>
      </c>
      <c r="D8" s="14" t="s">
        <v>50</v>
      </c>
      <c r="E8" s="11" t="s">
        <v>51</v>
      </c>
      <c r="F8" s="11" t="s">
        <v>25</v>
      </c>
      <c r="G8" s="13">
        <v>1</v>
      </c>
      <c r="H8" s="15">
        <v>43609</v>
      </c>
      <c r="I8" s="15">
        <v>43609</v>
      </c>
      <c r="J8" s="23"/>
      <c r="K8" s="23"/>
      <c r="L8" s="33">
        <v>1415.93</v>
      </c>
      <c r="M8" s="33">
        <v>510.19</v>
      </c>
      <c r="N8" s="34"/>
      <c r="O8" s="35"/>
      <c r="P8" s="23">
        <v>1430</v>
      </c>
      <c r="Q8" s="42">
        <v>0.35</v>
      </c>
      <c r="R8" s="23">
        <f t="shared" ref="R8:R13" si="0">P8*Q8</f>
        <v>500.5</v>
      </c>
      <c r="S8" s="23"/>
      <c r="T8" s="43"/>
      <c r="U8" s="44"/>
    </row>
    <row r="9" s="2" customFormat="1" customHeight="1" spans="1:21">
      <c r="A9" s="13">
        <v>3</v>
      </c>
      <c r="B9" s="13"/>
      <c r="C9" s="14" t="s">
        <v>52</v>
      </c>
      <c r="D9" s="14" t="s">
        <v>53</v>
      </c>
      <c r="E9" s="11" t="s">
        <v>54</v>
      </c>
      <c r="F9" s="11" t="s">
        <v>25</v>
      </c>
      <c r="G9" s="13">
        <v>1</v>
      </c>
      <c r="H9" s="15">
        <v>43737</v>
      </c>
      <c r="I9" s="15">
        <v>43737</v>
      </c>
      <c r="J9" s="23"/>
      <c r="K9" s="23"/>
      <c r="L9" s="33">
        <v>1115.04</v>
      </c>
      <c r="M9" s="33">
        <v>462.37</v>
      </c>
      <c r="N9" s="34"/>
      <c r="O9" s="35"/>
      <c r="P9" s="23">
        <v>1000</v>
      </c>
      <c r="Q9" s="42">
        <v>0.4</v>
      </c>
      <c r="R9" s="23">
        <f t="shared" si="0"/>
        <v>400</v>
      </c>
      <c r="S9" s="23"/>
      <c r="T9" s="43"/>
      <c r="U9" s="44"/>
    </row>
    <row r="10" s="2" customFormat="1" customHeight="1" spans="1:21">
      <c r="A10" s="13">
        <v>4</v>
      </c>
      <c r="B10" s="13"/>
      <c r="C10" s="14" t="s">
        <v>55</v>
      </c>
      <c r="D10" s="14" t="s">
        <v>56</v>
      </c>
      <c r="E10" s="11" t="s">
        <v>54</v>
      </c>
      <c r="F10" s="11" t="s">
        <v>25</v>
      </c>
      <c r="G10" s="13">
        <v>1</v>
      </c>
      <c r="H10" s="15">
        <v>43951</v>
      </c>
      <c r="I10" s="15">
        <v>43951</v>
      </c>
      <c r="J10" s="23"/>
      <c r="K10" s="23"/>
      <c r="L10" s="33">
        <v>2477.88</v>
      </c>
      <c r="M10" s="33">
        <v>1263.66</v>
      </c>
      <c r="N10" s="34"/>
      <c r="O10" s="35"/>
      <c r="P10" s="23">
        <v>2000</v>
      </c>
      <c r="Q10" s="42">
        <v>0.4</v>
      </c>
      <c r="R10" s="23">
        <f t="shared" si="0"/>
        <v>800</v>
      </c>
      <c r="S10" s="23"/>
      <c r="T10" s="26"/>
      <c r="U10" s="44"/>
    </row>
    <row r="11" s="2" customFormat="1" customHeight="1" spans="1:21">
      <c r="A11" s="13">
        <v>5</v>
      </c>
      <c r="B11" s="13"/>
      <c r="C11" s="14" t="s">
        <v>55</v>
      </c>
      <c r="D11" s="14"/>
      <c r="E11" s="11" t="s">
        <v>54</v>
      </c>
      <c r="F11" s="11" t="s">
        <v>25</v>
      </c>
      <c r="G11" s="13">
        <v>1</v>
      </c>
      <c r="H11" s="15">
        <v>44158</v>
      </c>
      <c r="I11" s="15">
        <v>44158</v>
      </c>
      <c r="J11" s="23"/>
      <c r="K11" s="23"/>
      <c r="L11" s="33">
        <v>1681.42</v>
      </c>
      <c r="M11" s="33">
        <v>1017.68</v>
      </c>
      <c r="N11" s="34"/>
      <c r="O11" s="35"/>
      <c r="P11" s="23">
        <v>1570</v>
      </c>
      <c r="Q11" s="42">
        <v>0.51</v>
      </c>
      <c r="R11" s="23">
        <f t="shared" si="0"/>
        <v>800.7</v>
      </c>
      <c r="S11" s="23"/>
      <c r="T11" s="43"/>
      <c r="U11" s="44"/>
    </row>
    <row r="12" s="2" customFormat="1" customHeight="1" spans="1:21">
      <c r="A12" s="13">
        <v>6</v>
      </c>
      <c r="B12" s="13"/>
      <c r="C12" s="14" t="s">
        <v>57</v>
      </c>
      <c r="D12" s="14" t="s">
        <v>58</v>
      </c>
      <c r="E12" s="11" t="s">
        <v>51</v>
      </c>
      <c r="F12" s="11" t="s">
        <v>25</v>
      </c>
      <c r="G12" s="13">
        <v>1</v>
      </c>
      <c r="H12" s="15">
        <v>44226</v>
      </c>
      <c r="I12" s="15">
        <v>44226</v>
      </c>
      <c r="J12" s="23"/>
      <c r="K12" s="23"/>
      <c r="L12" s="33">
        <v>1486.73</v>
      </c>
      <c r="M12" s="33">
        <v>940.3</v>
      </c>
      <c r="N12" s="34"/>
      <c r="O12" s="35"/>
      <c r="P12" s="23">
        <v>1460</v>
      </c>
      <c r="Q12" s="42">
        <v>0.55</v>
      </c>
      <c r="R12" s="23">
        <f t="shared" si="0"/>
        <v>803</v>
      </c>
      <c r="S12" s="23"/>
      <c r="T12" s="43"/>
      <c r="U12" s="44"/>
    </row>
    <row r="13" s="2" customFormat="1" customHeight="1" spans="1:21">
      <c r="A13" s="13">
        <v>7</v>
      </c>
      <c r="B13" s="13"/>
      <c r="C13" s="14" t="s">
        <v>59</v>
      </c>
      <c r="D13" s="16"/>
      <c r="E13" s="11" t="s">
        <v>60</v>
      </c>
      <c r="F13" s="11" t="s">
        <v>34</v>
      </c>
      <c r="G13" s="13">
        <v>1</v>
      </c>
      <c r="H13" s="15">
        <v>44255</v>
      </c>
      <c r="I13" s="15">
        <v>44255</v>
      </c>
      <c r="J13" s="23"/>
      <c r="K13" s="23"/>
      <c r="L13" s="33">
        <v>4867.26</v>
      </c>
      <c r="M13" s="33">
        <v>3144.76</v>
      </c>
      <c r="N13" s="34"/>
      <c r="O13" s="35"/>
      <c r="P13" s="23">
        <v>2130</v>
      </c>
      <c r="Q13" s="42">
        <v>0.47</v>
      </c>
      <c r="R13" s="23">
        <f t="shared" si="0"/>
        <v>1001.1</v>
      </c>
      <c r="S13" s="23"/>
      <c r="T13" s="43"/>
      <c r="U13" s="44"/>
    </row>
    <row r="14" s="2" customFormat="1" customHeight="1" spans="1:21">
      <c r="A14" s="13"/>
      <c r="B14" s="13"/>
      <c r="C14" s="17"/>
      <c r="D14" s="18"/>
      <c r="E14" s="19"/>
      <c r="F14" s="11"/>
      <c r="G14" s="13"/>
      <c r="H14" s="20"/>
      <c r="I14" s="20"/>
      <c r="J14" s="23"/>
      <c r="K14" s="23"/>
      <c r="L14" s="36"/>
      <c r="M14" s="36"/>
      <c r="N14" s="34"/>
      <c r="O14" s="35"/>
      <c r="P14" s="23"/>
      <c r="Q14" s="45"/>
      <c r="R14" s="23"/>
      <c r="S14" s="23"/>
      <c r="T14" s="43"/>
      <c r="U14" s="44"/>
    </row>
    <row r="15" s="2" customFormat="1" customHeight="1" spans="1:21">
      <c r="A15" s="11" t="s">
        <v>61</v>
      </c>
      <c r="B15" s="13"/>
      <c r="C15" s="13"/>
      <c r="D15" s="13"/>
      <c r="E15" s="21"/>
      <c r="F15" s="21"/>
      <c r="G15" s="22"/>
      <c r="H15" s="23"/>
      <c r="I15" s="23"/>
      <c r="J15" s="23">
        <v>158139.87</v>
      </c>
      <c r="K15" s="23"/>
      <c r="L15" s="37">
        <f>SUM(L7:L14)</f>
        <v>15044.26</v>
      </c>
      <c r="M15" s="37">
        <f>SUM(M7:M14)</f>
        <v>7705.66</v>
      </c>
      <c r="N15" s="23"/>
      <c r="O15" s="37"/>
      <c r="P15" s="23">
        <f>SUM(P7:P14)</f>
        <v>11590</v>
      </c>
      <c r="Q15" s="37"/>
      <c r="R15" s="23">
        <f>SUM(R7:R14)</f>
        <v>4705.3</v>
      </c>
      <c r="S15" s="23"/>
      <c r="T15" s="46"/>
      <c r="U15" s="47"/>
    </row>
    <row r="16" s="2" customFormat="1" customHeight="1" spans="1:20">
      <c r="A16" s="24" t="s">
        <v>62</v>
      </c>
      <c r="B16" s="25"/>
      <c r="C16" s="25"/>
      <c r="D16" s="23"/>
      <c r="E16" s="23"/>
      <c r="F16" s="23"/>
      <c r="G16" s="23"/>
      <c r="H16" s="23"/>
      <c r="I16" s="23"/>
      <c r="J16" s="23"/>
      <c r="K16" s="23"/>
      <c r="L16" s="37"/>
      <c r="M16" s="37"/>
      <c r="N16" s="26"/>
      <c r="O16" s="38"/>
      <c r="P16" s="23"/>
      <c r="Q16" s="37"/>
      <c r="R16" s="23"/>
      <c r="S16" s="23">
        <v>0</v>
      </c>
      <c r="T16" s="26"/>
    </row>
    <row r="17" s="2" customFormat="1" customHeight="1" spans="1:21">
      <c r="A17" s="11" t="s">
        <v>63</v>
      </c>
      <c r="B17" s="13"/>
      <c r="C17" s="13"/>
      <c r="D17" s="13"/>
      <c r="E17" s="21"/>
      <c r="F17" s="21"/>
      <c r="G17" s="26"/>
      <c r="H17" s="23"/>
      <c r="I17" s="23"/>
      <c r="J17" s="23">
        <v>158139.87</v>
      </c>
      <c r="K17" s="23">
        <v>0</v>
      </c>
      <c r="L17" s="37">
        <f t="shared" ref="L17:P17" si="1">L15-L16</f>
        <v>15044.26</v>
      </c>
      <c r="M17" s="37">
        <f t="shared" si="1"/>
        <v>7705.66</v>
      </c>
      <c r="N17" s="23"/>
      <c r="O17" s="37"/>
      <c r="P17" s="23">
        <f t="shared" si="1"/>
        <v>11590</v>
      </c>
      <c r="Q17" s="37"/>
      <c r="R17" s="23">
        <f>R15-R16</f>
        <v>4705.3</v>
      </c>
      <c r="S17" s="23"/>
      <c r="T17" s="46"/>
      <c r="U17" s="47"/>
    </row>
    <row r="18" s="2" customFormat="1" customHeight="1" spans="2:2">
      <c r="B18" s="27"/>
    </row>
    <row r="19" s="2" customFormat="1" customHeight="1" spans="2:2">
      <c r="B19" s="27"/>
    </row>
    <row r="20" s="2" customFormat="1" customHeight="1" spans="2:2">
      <c r="B20" s="27" t="s">
        <v>64</v>
      </c>
    </row>
  </sheetData>
  <mergeCells count="20">
    <mergeCell ref="J5:K5"/>
    <mergeCell ref="L5:M5"/>
    <mergeCell ref="P5:R5"/>
    <mergeCell ref="A15:C15"/>
    <mergeCell ref="A16:C16"/>
    <mergeCell ref="A17:C17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S5:S6"/>
    <mergeCell ref="T5:T6"/>
    <mergeCell ref="U5:U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4-6-4机器设备</vt:lpstr>
      <vt:lpstr>4-6-6电子设备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WPS_1474252202</cp:lastModifiedBy>
  <dcterms:created xsi:type="dcterms:W3CDTF">2023-06-27T06:27:00Z</dcterms:created>
  <dcterms:modified xsi:type="dcterms:W3CDTF">2023-08-01T02:06:47Z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B404AE94F12B46D09A1279BE4BF9A8A1_13</vt:lpwstr>
  </property>
  <property fmtid="{D5CDD505-2E9C-101B-9397-08002B2CF9AE}" pid="3" name="KSOProductBuildVer">
    <vt:lpwstr>2052-12.1.0.15120</vt:lpwstr>
  </property>
</Properties>
</file>