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1805"/>
  </bookViews>
  <sheets>
    <sheet name="4-6-6电子设备" sheetId="1" r:id="rId1"/>
  </sheets>
  <externalReferences>
    <externalReference r:id="rId2"/>
  </externalReferences>
  <calcPr calcId="144525"/>
</workbook>
</file>

<file path=xl/comments1.xml><?xml version="1.0" encoding="utf-8"?>
<comments xmlns="http://schemas.openxmlformats.org/spreadsheetml/2006/main">
  <authors>
    <author>sucheng</author>
  </authors>
  <commentList>
    <comment ref="B7" authorId="0">
      <text>
        <r>
          <rPr>
            <sz val="9"/>
            <rFont val="宋体"/>
            <charset val="134"/>
          </rPr>
          <t>sucheng:
企业资产管理所使用的编号</t>
        </r>
      </text>
    </comment>
    <comment ref="E7" authorId="0">
      <text>
        <r>
          <rPr>
            <sz val="9"/>
            <rFont val="宋体"/>
            <charset val="134"/>
          </rPr>
          <t>chenjie:
按设备铭牌填写，不得以地名或经销商名称替代</t>
        </r>
      </text>
    </comment>
    <comment ref="F7" authorId="0">
      <text>
        <r>
          <rPr>
            <sz val="9"/>
            <rFont val="宋体"/>
            <charset val="134"/>
          </rPr>
          <t>chenjie:
台、件、套、个等</t>
        </r>
      </text>
    </comment>
  </commentList>
</comments>
</file>

<file path=xl/sharedStrings.xml><?xml version="1.0" encoding="utf-8"?>
<sst xmlns="http://schemas.openxmlformats.org/spreadsheetml/2006/main" count="50" uniqueCount="41">
  <si>
    <t>固定资产—电子设备评估申报明细表</t>
  </si>
  <si>
    <r>
      <rPr>
        <sz val="10"/>
        <rFont val="Times New Roman"/>
        <charset val="0"/>
      </rPr>
      <t>表</t>
    </r>
    <r>
      <rPr>
        <sz val="10"/>
        <rFont val="Arial Narrow"/>
        <charset val="0"/>
      </rPr>
      <t>4-6-6</t>
    </r>
  </si>
  <si>
    <t>金额单位：人民币元</t>
  </si>
  <si>
    <t>序号</t>
  </si>
  <si>
    <t>设备
编号</t>
  </si>
  <si>
    <t>设备名称</t>
  </si>
  <si>
    <t>规格型号</t>
  </si>
  <si>
    <t>生产厂家</t>
  </si>
  <si>
    <t>计量单位</t>
  </si>
  <si>
    <t>数量</t>
  </si>
  <si>
    <t>购置日期</t>
  </si>
  <si>
    <t>启用日期</t>
  </si>
  <si>
    <t>审计前账面价值</t>
  </si>
  <si>
    <t>账面价值</t>
  </si>
  <si>
    <t>存放地点</t>
  </si>
  <si>
    <t>使用人</t>
  </si>
  <si>
    <t>评估价值</t>
  </si>
  <si>
    <r>
      <rPr>
        <sz val="10"/>
        <rFont val="宋体"/>
        <charset val="134"/>
      </rPr>
      <t>增值率</t>
    </r>
    <r>
      <rPr>
        <sz val="10"/>
        <rFont val="Arial Narrow"/>
        <charset val="0"/>
      </rPr>
      <t>%</t>
    </r>
  </si>
  <si>
    <t>备注</t>
  </si>
  <si>
    <t>原值</t>
  </si>
  <si>
    <t>净值</t>
  </si>
  <si>
    <r>
      <rPr>
        <sz val="10"/>
        <rFont val="宋体"/>
        <charset val="134"/>
      </rPr>
      <t>成新率</t>
    </r>
    <r>
      <rPr>
        <sz val="10"/>
        <rFont val="Arial Narrow"/>
        <charset val="0"/>
      </rPr>
      <t>%</t>
    </r>
  </si>
  <si>
    <t>高清会议摄像机</t>
  </si>
  <si>
    <t>VX3-1080</t>
  </si>
  <si>
    <t>上海视道电子科技有限公司</t>
  </si>
  <si>
    <t>台</t>
  </si>
  <si>
    <t>全向麦克风</t>
  </si>
  <si>
    <t>YL-M50</t>
  </si>
  <si>
    <t>投影仪</t>
  </si>
  <si>
    <t>EPOSN CB-S05</t>
  </si>
  <si>
    <t>枣庄海联电子信息有限公司</t>
  </si>
  <si>
    <t>开票扫码机</t>
  </si>
  <si>
    <t>霍尼韦尔-1900</t>
  </si>
  <si>
    <t>山东百望九赋信息科技有限公司枣庄分公司</t>
  </si>
  <si>
    <t>高清视频会议设备</t>
  </si>
  <si>
    <t>宝利通G200</t>
  </si>
  <si>
    <t>江苏悦达网络科技有限公司</t>
  </si>
  <si>
    <r>
      <rPr>
        <sz val="10"/>
        <rFont val="宋体"/>
        <charset val="134"/>
      </rPr>
      <t>合</t>
    </r>
    <r>
      <rPr>
        <sz val="10"/>
        <rFont val="Arial Narrow"/>
        <charset val="0"/>
      </rPr>
      <t xml:space="preserve">     </t>
    </r>
    <r>
      <rPr>
        <sz val="10"/>
        <rFont val="宋体"/>
        <charset val="134"/>
      </rPr>
      <t>计</t>
    </r>
  </si>
  <si>
    <t>减：电子设备减值准备</t>
  </si>
  <si>
    <r>
      <rPr>
        <sz val="10"/>
        <rFont val="宋体"/>
        <charset val="134"/>
      </rPr>
      <t>合</t>
    </r>
    <r>
      <rPr>
        <sz val="10"/>
        <rFont val="Arial Narrow"/>
        <charset val="0"/>
      </rPr>
      <t xml:space="preserve">            </t>
    </r>
    <r>
      <rPr>
        <sz val="10"/>
        <rFont val="宋体"/>
        <charset val="134"/>
      </rPr>
      <t>计</t>
    </r>
  </si>
  <si>
    <r>
      <rPr>
        <sz val="10"/>
        <rFont val="仿宋_GB2312"/>
        <charset val="134"/>
      </rPr>
      <t>可参照表</t>
    </r>
    <r>
      <rPr>
        <sz val="10"/>
        <rFont val="Arial Narrow"/>
        <charset val="0"/>
      </rPr>
      <t>5-2-1</t>
    </r>
    <r>
      <rPr>
        <sz val="10"/>
        <rFont val="仿宋_GB2312"/>
        <charset val="134"/>
      </rPr>
      <t>填写。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</si>
</sst>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5">
    <font>
      <sz val="11"/>
      <color theme="1"/>
      <name val="宋体"/>
      <charset val="134"/>
      <scheme val="minor"/>
    </font>
    <font>
      <sz val="18"/>
      <name val="Arial Narrow"/>
      <charset val="0"/>
    </font>
    <font>
      <sz val="10"/>
      <name val="Arial Narrow"/>
      <charset val="0"/>
    </font>
    <font>
      <sz val="18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Arial Narrow"/>
      <charset val="0"/>
    </font>
    <font>
      <sz val="9"/>
      <name val="宋体"/>
      <charset val="134"/>
    </font>
    <font>
      <sz val="9"/>
      <color theme="1"/>
      <name val="Arial Narrow"/>
      <charset val="0"/>
    </font>
    <font>
      <sz val="9"/>
      <name val="Arial Narrow"/>
      <charset val="0"/>
    </font>
    <font>
      <sz val="10"/>
      <name val="仿宋_GB2312"/>
      <charset val="134"/>
    </font>
    <font>
      <sz val="10"/>
      <name val="Times New Roman"/>
      <charset val="0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>
      <alignment horizontal="centerContinuous" vertical="center"/>
    </xf>
    <xf numFmtId="176" fontId="2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8" fillId="0" borderId="2" xfId="51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177" fontId="9" fillId="0" borderId="2" xfId="50" applyNumberFormat="1" applyFont="1" applyFill="1" applyBorder="1" applyAlignment="1">
      <alignment horizontal="right" vertical="center" shrinkToFit="1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43" fontId="2" fillId="0" borderId="2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0" fillId="0" borderId="0" xfId="49" applyFont="1" applyFill="1" applyAlignment="1">
      <alignment horizontal="left" vertical="center"/>
    </xf>
    <xf numFmtId="0" fontId="4" fillId="0" borderId="2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3" fontId="6" fillId="0" borderId="2" xfId="1" applyNumberFormat="1" applyFont="1" applyFill="1" applyBorder="1" applyAlignment="1">
      <alignment vertical="center"/>
    </xf>
    <xf numFmtId="43" fontId="4" fillId="0" borderId="2" xfId="0" applyNumberFormat="1" applyFont="1" applyFill="1" applyBorder="1" applyAlignment="1">
      <alignment horizontal="left" vertical="center" shrinkToFit="1"/>
    </xf>
    <xf numFmtId="43" fontId="2" fillId="0" borderId="2" xfId="0" applyNumberFormat="1" applyFont="1" applyFill="1" applyBorder="1" applyAlignment="1">
      <alignment horizontal="left" vertical="center" shrinkToFit="1"/>
    </xf>
    <xf numFmtId="43" fontId="9" fillId="0" borderId="2" xfId="0" applyNumberFormat="1" applyFont="1" applyFill="1" applyBorder="1" applyAlignment="1">
      <alignment horizontal="right" vertical="center"/>
    </xf>
    <xf numFmtId="43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资产评估申报表（新准则版） (version 1)" xfId="49"/>
    <cellStyle name="常规_设备修改稿" xfId="50"/>
    <cellStyle name="常规 2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2034;&#24341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76200</xdr:colOff>
      <xdr:row>0</xdr:row>
      <xdr:rowOff>0</xdr:rowOff>
    </xdr:from>
    <xdr:to>
      <xdr:col>17</xdr:col>
      <xdr:colOff>685800</xdr:colOff>
      <xdr:row>0</xdr:row>
      <xdr:rowOff>323850</xdr:rowOff>
    </xdr:to>
    <xdr:sp>
      <xdr:nvSpPr>
        <xdr:cNvPr id="2" name="AutoShape 12">
          <a:hlinkClick xmlns:r="http://schemas.openxmlformats.org/officeDocument/2006/relationships" r:id="rId1"/>
        </xdr:cNvPr>
        <xdr:cNvSpPr>
          <a:spLocks noChangeArrowheads="1"/>
        </xdr:cNvSpPr>
      </xdr:nvSpPr>
      <xdr:spPr>
        <a:xfrm>
          <a:off x="11045825" y="0"/>
          <a:ext cx="609600" cy="323850"/>
        </a:xfrm>
        <a:prstGeom prst="horizontalScrol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27432" rIns="27432" bIns="27432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1200" b="1" i="1" u="sng" strike="noStrike" baseline="0">
              <a:solidFill>
                <a:srgbClr val="000000"/>
              </a:solidFill>
              <a:latin typeface="Arial Narrow" panose="020B0606020202030204"/>
            </a:rPr>
            <a:t>Back</a:t>
          </a:r>
          <a:endParaRPr lang="zh-CN" altLang="en-US" sz="1200" b="1" i="1" u="sng" strike="noStrike" baseline="0">
            <a:solidFill>
              <a:srgbClr val="000000"/>
            </a:solidFill>
            <a:latin typeface="Arial Narrow" panose="020B0606020202030204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531;&#24196;&#26234;&#34892;&#20844;&#21496;&#22266;&#23450;&#36164;&#20135;&#21450;&#37197;&#20214;&#22788;&#32622;\&#30003;&#25253;&#35780;&#20272;&#26126;&#32454;&#34920;-&#26531;&#24196;&#26234;&#34892;&#20844;&#214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填表说明"/>
      <sheetName val="申报表封面"/>
      <sheetName val="1-汇总表"/>
      <sheetName val="2-分类汇总"/>
      <sheetName val="3-2交易性金融资产汇总"/>
      <sheetName val="3-2-1交易性-股票"/>
      <sheetName val="3-2-2交易性-债券"/>
      <sheetName val="3-2-3交易性-基金"/>
      <sheetName val="3-3应收票据"/>
      <sheetName val="3-5预付账款"/>
      <sheetName val="3-6应收利息"/>
      <sheetName val="3-7应收股利"/>
      <sheetName val="3-9存货汇总"/>
      <sheetName val="3-9-1材料采购（在途物资）"/>
      <sheetName val="3-9-4委托加工物资"/>
      <sheetName val="3-9-5产成品（库存商品）"/>
      <sheetName val="3-9-7发出商品"/>
      <sheetName val="3-9-8在用周转材料"/>
      <sheetName val="3-10一年到期非流动资产"/>
      <sheetName val="3-11其他流动资产"/>
      <sheetName val="3-9-9工程施工"/>
      <sheetName val="4-1可供出售金融资产汇总"/>
      <sheetName val="4-1-1可出售-股票"/>
      <sheetName val="4-1-2可出售-债券"/>
      <sheetName val="4-1-3可出售-其他"/>
      <sheetName val="4-2持有到期投资"/>
      <sheetName val="4-3长期应收"/>
      <sheetName val="4-4股权投资"/>
      <sheetName val="4-5投资性房地产汇总表"/>
      <sheetName val="4-5-2投资性房地产"/>
      <sheetName val="4-6固定资产汇总"/>
      <sheetName val="4-6-1房屋建筑物"/>
      <sheetName val="4-6-3管道沟槽"/>
      <sheetName val="4-6-4机器设备"/>
      <sheetName val="4-6-5车辆"/>
      <sheetName val="4-6-6电子设备"/>
      <sheetName val="4-6-7土地"/>
      <sheetName val="4-7-1在建（土建）"/>
      <sheetName val="4-8工程物资"/>
      <sheetName val="4-9固定资产清理"/>
      <sheetName val="4-10生产性生物资产"/>
      <sheetName val="4-11油气资产"/>
      <sheetName val="4-12-2无形-矿业权"/>
      <sheetName val="4-13开发支出"/>
      <sheetName val="4-14商誉"/>
      <sheetName val="4-16递延所得税资产"/>
      <sheetName val="4-17其他非流动资产"/>
      <sheetName val="5-1短期借款"/>
      <sheetName val="5-2交易性金融负债"/>
      <sheetName val="5-3应付票据"/>
      <sheetName val="5-8应付利息"/>
      <sheetName val="5-9应付股利（利润）"/>
      <sheetName val="5-11一年到期非流动负债"/>
      <sheetName val="6-非流动负债汇总"/>
      <sheetName val="6-1长期借款"/>
      <sheetName val="6-2应付债券"/>
      <sheetName val="6-3长期应付款"/>
      <sheetName val="6-4专项应付款"/>
      <sheetName val="6-6递延所得税负债"/>
      <sheetName val="6-7其他非流动负债"/>
      <sheetName val="或有事项声明书"/>
      <sheetName val="期后事项声明书"/>
    </sheetNames>
    <sheetDataSet>
      <sheetData sheetId="0"/>
      <sheetData sheetId="1"/>
      <sheetData sheetId="2">
        <row r="14">
          <cell r="C14" t="str">
            <v>产权持有单位：枣庄悦达智行汽车销售服务有限公司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A3" t="str">
            <v>评估基准日：2023年4月30日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abSelected="1" workbookViewId="0">
      <selection activeCell="Q12" sqref="Q12"/>
    </sheetView>
  </sheetViews>
  <sheetFormatPr defaultColWidth="9.81666666666667" defaultRowHeight="15.75" customHeight="1"/>
  <cols>
    <col min="1" max="1" width="4.63333333333333" style="2" customWidth="1"/>
    <col min="2" max="2" width="6.68333333333333" style="2" hidden="1" customWidth="1"/>
    <col min="3" max="3" width="16.225" style="2" customWidth="1"/>
    <col min="4" max="4" width="14.3166666666667" style="2" customWidth="1"/>
    <col min="5" max="5" width="37.9083333333333" style="2" customWidth="1"/>
    <col min="6" max="7" width="4.5" style="2" customWidth="1"/>
    <col min="8" max="8" width="11.275" style="2" customWidth="1"/>
    <col min="9" max="9" width="10.3666666666667" style="2" customWidth="1"/>
    <col min="10" max="10" width="9" style="2" hidden="1" customWidth="1" outlineLevel="1"/>
    <col min="11" max="11" width="8.04166666666667" style="2" hidden="1" customWidth="1" outlineLevel="1"/>
    <col min="12" max="12" width="10.9083333333333" style="2" customWidth="1" collapsed="1"/>
    <col min="13" max="13" width="10.5" style="2" customWidth="1"/>
    <col min="14" max="14" width="12.8166666666667" style="2" hidden="1" customWidth="1" outlineLevel="1"/>
    <col min="15" max="15" width="7.225" style="2" hidden="1" customWidth="1" outlineLevel="1"/>
    <col min="16" max="16" width="10.3666666666667" style="2" customWidth="1" collapsed="1"/>
    <col min="17" max="17" width="8.45833333333333" style="2" customWidth="1"/>
    <col min="18" max="18" width="10.775" style="2" customWidth="1"/>
    <col min="19" max="19" width="8.31666666666667" style="2" customWidth="1"/>
    <col min="20" max="20" width="6.68333333333333" style="2" customWidth="1"/>
    <col min="21" max="21" width="6.54166666666667" style="2" customWidth="1"/>
    <col min="22" max="16384" width="9.81666666666667" style="2"/>
  </cols>
  <sheetData>
    <row r="1" s="1" customFormat="1" ht="25.5" customHeight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2" customFormat="1" customHeight="1" spans="1:21">
      <c r="A2" s="6"/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8" t="s">
        <v>1</v>
      </c>
      <c r="U2" s="38"/>
    </row>
    <row r="3" s="2" customFormat="1" customHeight="1" spans="1:21">
      <c r="A3" s="8" t="str">
        <f>'[1]4-6-5车辆'!A3</f>
        <v>评估基准日：2023年4月30日</v>
      </c>
      <c r="B3" s="8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="2" customFormat="1" customHeight="1" spans="1:21">
      <c r="A4" s="10" t="str">
        <f>[1]申报表封面!C14</f>
        <v>产权持有单位：枣庄悦达智行汽车销售服务有限公司</v>
      </c>
      <c r="B4" s="10"/>
      <c r="C4" s="10"/>
      <c r="D4" s="10"/>
      <c r="E4" s="10"/>
      <c r="T4" s="39" t="s">
        <v>2</v>
      </c>
      <c r="U4" s="39"/>
    </row>
    <row r="5" s="3" customFormat="1" customHeight="1" spans="1:21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1" t="s">
        <v>12</v>
      </c>
      <c r="K5" s="11"/>
      <c r="L5" s="27" t="s">
        <v>13</v>
      </c>
      <c r="M5" s="28"/>
      <c r="N5" s="11" t="s">
        <v>14</v>
      </c>
      <c r="O5" s="29" t="s">
        <v>15</v>
      </c>
      <c r="P5" s="30" t="s">
        <v>16</v>
      </c>
      <c r="Q5" s="13"/>
      <c r="R5" s="13"/>
      <c r="S5" s="12" t="s">
        <v>17</v>
      </c>
      <c r="T5" s="12" t="s">
        <v>18</v>
      </c>
      <c r="U5" s="40"/>
    </row>
    <row r="6" s="3" customFormat="1" customHeight="1" spans="1:21">
      <c r="A6" s="13"/>
      <c r="B6" s="13"/>
      <c r="C6" s="13"/>
      <c r="D6" s="13"/>
      <c r="E6" s="13"/>
      <c r="F6" s="13"/>
      <c r="G6" s="13"/>
      <c r="H6" s="13"/>
      <c r="I6" s="13"/>
      <c r="J6" s="30" t="s">
        <v>19</v>
      </c>
      <c r="K6" s="11" t="s">
        <v>20</v>
      </c>
      <c r="L6" s="30" t="s">
        <v>19</v>
      </c>
      <c r="M6" s="11" t="s">
        <v>20</v>
      </c>
      <c r="N6" s="13"/>
      <c r="O6" s="31"/>
      <c r="P6" s="30" t="s">
        <v>19</v>
      </c>
      <c r="Q6" s="12" t="s">
        <v>21</v>
      </c>
      <c r="R6" s="11" t="s">
        <v>20</v>
      </c>
      <c r="S6" s="13"/>
      <c r="T6" s="13"/>
      <c r="U6" s="40"/>
    </row>
    <row r="7" s="2" customFormat="1" ht="12.75" spans="1:21">
      <c r="A7" s="13">
        <v>1</v>
      </c>
      <c r="B7" s="13"/>
      <c r="C7" s="14" t="s">
        <v>22</v>
      </c>
      <c r="D7" s="14" t="s">
        <v>23</v>
      </c>
      <c r="E7" s="11" t="s">
        <v>24</v>
      </c>
      <c r="F7" s="11" t="s">
        <v>25</v>
      </c>
      <c r="G7" s="13">
        <v>1</v>
      </c>
      <c r="H7" s="15">
        <v>43069</v>
      </c>
      <c r="I7" s="15">
        <v>43069</v>
      </c>
      <c r="J7" s="22"/>
      <c r="K7" s="22"/>
      <c r="L7" s="32">
        <v>1196.58</v>
      </c>
      <c r="M7" s="32">
        <v>137.92</v>
      </c>
      <c r="N7" s="33"/>
      <c r="O7" s="34"/>
      <c r="P7" s="22">
        <v>1000</v>
      </c>
      <c r="Q7" s="41">
        <v>0.15</v>
      </c>
      <c r="R7" s="22">
        <f>P7*Q7</f>
        <v>150</v>
      </c>
      <c r="S7" s="22"/>
      <c r="T7" s="42"/>
      <c r="U7" s="43"/>
    </row>
    <row r="8" s="2" customFormat="1" customHeight="1" spans="1:21">
      <c r="A8" s="13">
        <v>2</v>
      </c>
      <c r="B8" s="13"/>
      <c r="C8" s="14" t="s">
        <v>26</v>
      </c>
      <c r="D8" s="14" t="s">
        <v>27</v>
      </c>
      <c r="E8" s="11" t="s">
        <v>24</v>
      </c>
      <c r="F8" s="11" t="s">
        <v>25</v>
      </c>
      <c r="G8" s="13">
        <v>1</v>
      </c>
      <c r="H8" s="15">
        <v>43069</v>
      </c>
      <c r="I8" s="15">
        <v>43069</v>
      </c>
      <c r="J8" s="22"/>
      <c r="K8" s="22"/>
      <c r="L8" s="32">
        <v>1196.58</v>
      </c>
      <c r="M8" s="32">
        <v>137.92</v>
      </c>
      <c r="N8" s="33"/>
      <c r="O8" s="34"/>
      <c r="P8" s="22">
        <v>1000</v>
      </c>
      <c r="Q8" s="41">
        <v>0.15</v>
      </c>
      <c r="R8" s="22">
        <f>P8*Q8</f>
        <v>150</v>
      </c>
      <c r="S8" s="22"/>
      <c r="T8" s="42"/>
      <c r="U8" s="43"/>
    </row>
    <row r="9" s="2" customFormat="1" customHeight="1" spans="1:21">
      <c r="A9" s="13">
        <v>3</v>
      </c>
      <c r="B9" s="13"/>
      <c r="C9" s="14" t="s">
        <v>28</v>
      </c>
      <c r="D9" s="14" t="s">
        <v>29</v>
      </c>
      <c r="E9" s="11" t="s">
        <v>30</v>
      </c>
      <c r="F9" s="11" t="s">
        <v>25</v>
      </c>
      <c r="G9" s="13">
        <v>1</v>
      </c>
      <c r="H9" s="15">
        <v>43434</v>
      </c>
      <c r="I9" s="15">
        <v>43434</v>
      </c>
      <c r="J9" s="22"/>
      <c r="K9" s="22"/>
      <c r="L9" s="32">
        <v>2112.07</v>
      </c>
      <c r="M9" s="32">
        <v>585.92</v>
      </c>
      <c r="N9" s="33"/>
      <c r="O9" s="34"/>
      <c r="P9" s="22">
        <v>2000</v>
      </c>
      <c r="Q9" s="41">
        <v>0.25</v>
      </c>
      <c r="R9" s="22">
        <f>P9*Q9</f>
        <v>500</v>
      </c>
      <c r="S9" s="22"/>
      <c r="T9" s="42"/>
      <c r="U9" s="43"/>
    </row>
    <row r="10" s="2" customFormat="1" customHeight="1" spans="1:21">
      <c r="A10" s="13">
        <v>4</v>
      </c>
      <c r="B10" s="13"/>
      <c r="C10" s="14" t="s">
        <v>31</v>
      </c>
      <c r="D10" s="14" t="s">
        <v>32</v>
      </c>
      <c r="E10" s="11" t="s">
        <v>33</v>
      </c>
      <c r="F10" s="11" t="s">
        <v>25</v>
      </c>
      <c r="G10" s="13">
        <v>1</v>
      </c>
      <c r="H10" s="15">
        <v>44007</v>
      </c>
      <c r="I10" s="15">
        <v>44007</v>
      </c>
      <c r="J10" s="22"/>
      <c r="K10" s="22"/>
      <c r="L10" s="32">
        <v>1752.21</v>
      </c>
      <c r="M10" s="32">
        <v>941.31</v>
      </c>
      <c r="N10" s="33"/>
      <c r="O10" s="34"/>
      <c r="P10" s="22">
        <v>1000</v>
      </c>
      <c r="Q10" s="41">
        <v>0.15</v>
      </c>
      <c r="R10" s="22">
        <f>P10*Q10</f>
        <v>150</v>
      </c>
      <c r="S10" s="22"/>
      <c r="T10" s="42"/>
      <c r="U10" s="43"/>
    </row>
    <row r="11" s="2" customFormat="1" customHeight="1" spans="1:21">
      <c r="A11" s="13">
        <v>5</v>
      </c>
      <c r="B11" s="13"/>
      <c r="C11" s="14" t="s">
        <v>34</v>
      </c>
      <c r="D11" s="14" t="s">
        <v>35</v>
      </c>
      <c r="E11" s="11" t="s">
        <v>36</v>
      </c>
      <c r="F11" s="11" t="s">
        <v>25</v>
      </c>
      <c r="G11" s="13">
        <v>1</v>
      </c>
      <c r="H11" s="15">
        <v>44134</v>
      </c>
      <c r="I11" s="15">
        <v>44134</v>
      </c>
      <c r="J11" s="22"/>
      <c r="K11" s="22"/>
      <c r="L11" s="32">
        <v>18426.16</v>
      </c>
      <c r="M11" s="32">
        <v>10902.16</v>
      </c>
      <c r="N11" s="33"/>
      <c r="O11" s="34"/>
      <c r="P11" s="22">
        <v>16200</v>
      </c>
      <c r="Q11" s="41">
        <v>0.47</v>
      </c>
      <c r="R11" s="22">
        <f>P11*Q11</f>
        <v>7614</v>
      </c>
      <c r="S11" s="22"/>
      <c r="T11" s="42"/>
      <c r="U11" s="43"/>
    </row>
    <row r="12" s="2" customFormat="1" customHeight="1" spans="1:21">
      <c r="A12" s="13"/>
      <c r="B12" s="13"/>
      <c r="C12" s="16"/>
      <c r="D12" s="17"/>
      <c r="E12" s="18"/>
      <c r="F12" s="11"/>
      <c r="G12" s="13"/>
      <c r="H12" s="19"/>
      <c r="I12" s="19"/>
      <c r="J12" s="22"/>
      <c r="K12" s="22"/>
      <c r="L12" s="35"/>
      <c r="M12" s="35"/>
      <c r="N12" s="33"/>
      <c r="O12" s="34"/>
      <c r="P12" s="22"/>
      <c r="Q12" s="44"/>
      <c r="R12" s="22"/>
      <c r="S12" s="22"/>
      <c r="T12" s="42"/>
      <c r="U12" s="43"/>
    </row>
    <row r="13" s="2" customFormat="1" customHeight="1" spans="1:21">
      <c r="A13" s="11" t="s">
        <v>37</v>
      </c>
      <c r="B13" s="13"/>
      <c r="C13" s="13"/>
      <c r="D13" s="13"/>
      <c r="E13" s="20"/>
      <c r="F13" s="20"/>
      <c r="G13" s="21"/>
      <c r="H13" s="22"/>
      <c r="I13" s="22"/>
      <c r="J13" s="22">
        <v>158139.87</v>
      </c>
      <c r="K13" s="22"/>
      <c r="L13" s="36">
        <f>SUM(L7:L12)</f>
        <v>24683.6</v>
      </c>
      <c r="M13" s="36">
        <f>SUM(M7:M12)</f>
        <v>12705.23</v>
      </c>
      <c r="N13" s="22"/>
      <c r="O13" s="36"/>
      <c r="P13" s="22">
        <f>SUM(P7:P12)</f>
        <v>21200</v>
      </c>
      <c r="Q13" s="36"/>
      <c r="R13" s="22">
        <f>SUM(R7:R12)</f>
        <v>8564</v>
      </c>
      <c r="S13" s="22"/>
      <c r="T13" s="45"/>
      <c r="U13" s="46"/>
    </row>
    <row r="14" s="2" customFormat="1" customHeight="1" spans="1:20">
      <c r="A14" s="23" t="s">
        <v>38</v>
      </c>
      <c r="B14" s="24"/>
      <c r="C14" s="24"/>
      <c r="D14" s="22"/>
      <c r="E14" s="22"/>
      <c r="F14" s="22"/>
      <c r="G14" s="22"/>
      <c r="H14" s="22"/>
      <c r="I14" s="22"/>
      <c r="J14" s="22"/>
      <c r="K14" s="22"/>
      <c r="L14" s="36"/>
      <c r="M14" s="36"/>
      <c r="N14" s="25"/>
      <c r="O14" s="37"/>
      <c r="P14" s="22"/>
      <c r="Q14" s="36"/>
      <c r="R14" s="22"/>
      <c r="S14" s="22">
        <v>0</v>
      </c>
      <c r="T14" s="25"/>
    </row>
    <row r="15" s="2" customFormat="1" customHeight="1" spans="1:21">
      <c r="A15" s="11" t="s">
        <v>39</v>
      </c>
      <c r="B15" s="13"/>
      <c r="C15" s="13"/>
      <c r="D15" s="13"/>
      <c r="E15" s="20"/>
      <c r="F15" s="20"/>
      <c r="G15" s="25"/>
      <c r="H15" s="22"/>
      <c r="I15" s="22"/>
      <c r="J15" s="22">
        <v>158139.87</v>
      </c>
      <c r="K15" s="22">
        <v>0</v>
      </c>
      <c r="L15" s="36">
        <f t="shared" ref="L15:P15" si="0">L13-L14</f>
        <v>24683.6</v>
      </c>
      <c r="M15" s="36">
        <f t="shared" si="0"/>
        <v>12705.23</v>
      </c>
      <c r="N15" s="22"/>
      <c r="O15" s="36"/>
      <c r="P15" s="22">
        <f t="shared" si="0"/>
        <v>21200</v>
      </c>
      <c r="Q15" s="36"/>
      <c r="R15" s="22">
        <f>R13-R14</f>
        <v>8564</v>
      </c>
      <c r="S15" s="22"/>
      <c r="T15" s="45"/>
      <c r="U15" s="46"/>
    </row>
    <row r="16" s="2" customFormat="1" customHeight="1" spans="2:2">
      <c r="B16" s="26"/>
    </row>
    <row r="17" s="2" customFormat="1" customHeight="1" spans="2:2">
      <c r="B17" s="26"/>
    </row>
    <row r="18" s="2" customFormat="1" customHeight="1" spans="2:2">
      <c r="B18" s="26" t="s">
        <v>40</v>
      </c>
    </row>
  </sheetData>
  <mergeCells count="20">
    <mergeCell ref="J5:K5"/>
    <mergeCell ref="L5:M5"/>
    <mergeCell ref="P5:R5"/>
    <mergeCell ref="A13:C13"/>
    <mergeCell ref="A14:C14"/>
    <mergeCell ref="A15:C1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N5:N6"/>
    <mergeCell ref="O5:O6"/>
    <mergeCell ref="S5:S6"/>
    <mergeCell ref="T5:T6"/>
    <mergeCell ref="U5:U6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4-6-6电子设备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WPS_1474252202</cp:lastModifiedBy>
  <dcterms:created xsi:type="dcterms:W3CDTF">2023-06-27T06:45:00Z</dcterms:created>
  <dcterms:modified xsi:type="dcterms:W3CDTF">2023-08-01T02:09:06Z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09730DF48C8042D1A63E4D8A8A0C63B7_13</vt:lpwstr>
  </property>
  <property fmtid="{D5CDD505-2E9C-101B-9397-08002B2CF9AE}" pid="3" name="KSOProductBuildVer">
    <vt:lpwstr>2052-12.1.0.15120</vt:lpwstr>
  </property>
</Properties>
</file>